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0" windowWidth="1980" windowHeight="1170" firstSheet="2" activeTab="2"/>
  </bookViews>
  <sheets>
    <sheet name="DS xet kiem tra hs TN 30.7" sheetId="49" state="hidden" r:id="rId1"/>
    <sheet name="DS full D2.2019" sheetId="44" state="hidden" r:id="rId2"/>
    <sheet name="Danh sach" sheetId="51" r:id="rId3"/>
    <sheet name="DS gui KHTC" sheetId="48"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2" hidden="1">'Danh sach'!$A$7:$AJ$46</definedName>
    <definedName name="_xlnm._FilterDatabase" localSheetId="1" hidden="1">'DS full D2.2019'!$A$6:$AK$170</definedName>
    <definedName name="_xlnm._FilterDatabase" localSheetId="3" hidden="1">'DS gui KHTC'!$A$6:$AK$57</definedName>
    <definedName name="_xlnm._FilterDatabase" localSheetId="0" hidden="1">'DS xet kiem tra hs TN 30.7'!$A$6:$AG$58</definedName>
    <definedName name="_xlnm.Print_Area" localSheetId="2">'Danh sach'!$B$1:$AF$62</definedName>
    <definedName name="_xlnm.Print_Area" localSheetId="1">'DS full D2.2019'!$B$1:$AJ$132</definedName>
    <definedName name="_xlnm.Print_Area" localSheetId="3">'DS gui KHTC'!$B$1:$AG$51</definedName>
    <definedName name="_xlnm.Print_Area" localSheetId="0">'DS xet kiem tra hs TN 30.7'!$B$1:$AE$66</definedName>
    <definedName name="_xlnm.Print_Titles" localSheetId="2">'Danh sach'!$1:$7</definedName>
    <definedName name="_xlnm.Print_Titles" localSheetId="1">'DS full D2.2019'!$6:$6</definedName>
    <definedName name="_xlnm.Print_Titles" localSheetId="3">'DS gui KHTC'!$6:$6</definedName>
    <definedName name="_xlnm.Print_Titles" localSheetId="0">'DS xet kiem tra hs TN 30.7'!$6:$6</definedName>
  </definedNames>
  <calcPr calcId="145621"/>
</workbook>
</file>

<file path=xl/calcChain.xml><?xml version="1.0" encoding="utf-8"?>
<calcChain xmlns="http://schemas.openxmlformats.org/spreadsheetml/2006/main">
  <c r="AI35" i="51" l="1"/>
  <c r="AI36" i="51"/>
  <c r="AI37" i="51"/>
  <c r="AI38" i="51"/>
  <c r="AG7" i="51"/>
  <c r="AF14" i="49"/>
  <c r="AF32" i="49"/>
  <c r="AF49" i="49"/>
  <c r="AF48" i="49"/>
  <c r="AF31" i="49"/>
  <c r="AF44" i="49"/>
  <c r="AF18" i="49"/>
  <c r="AF19" i="49"/>
  <c r="AF20" i="49"/>
  <c r="AF28" i="49"/>
  <c r="AF29" i="49"/>
  <c r="AF30" i="49"/>
  <c r="AF11" i="49"/>
  <c r="AF35" i="49"/>
  <c r="AF33" i="49"/>
  <c r="AF13" i="49"/>
  <c r="AF34" i="49"/>
  <c r="AF51" i="49"/>
  <c r="AF39" i="49"/>
  <c r="AF15" i="49"/>
  <c r="AF40" i="49"/>
  <c r="AF41" i="49"/>
  <c r="AF16" i="49"/>
  <c r="AF9" i="49"/>
  <c r="AF10" i="49"/>
  <c r="AF17" i="49"/>
  <c r="AF43" i="49"/>
  <c r="AF21" i="49"/>
  <c r="AF22" i="49"/>
  <c r="AF45" i="49"/>
  <c r="AF23" i="49"/>
  <c r="AF46" i="49"/>
  <c r="AF24" i="49"/>
  <c r="AF25" i="49"/>
  <c r="AF26" i="49"/>
  <c r="AF47" i="49"/>
  <c r="AF27" i="49"/>
  <c r="AF7" i="49"/>
  <c r="AF36" i="49"/>
  <c r="AF8" i="49"/>
  <c r="AF12" i="49"/>
  <c r="AF50" i="49"/>
  <c r="AF37" i="49"/>
  <c r="AF38" i="49"/>
  <c r="A57" i="48"/>
  <c r="A56" i="48"/>
  <c r="A55" i="48"/>
  <c r="A54" i="48"/>
  <c r="A53" i="48"/>
  <c r="A52" i="48"/>
  <c r="A51" i="48"/>
  <c r="AD51" i="48"/>
  <c r="T50" i="48"/>
  <c r="F50" i="48"/>
  <c r="A50" i="48"/>
  <c r="AK50" i="48"/>
  <c r="T49" i="48"/>
  <c r="F49" i="48"/>
  <c r="A49" i="48"/>
  <c r="AC48" i="48"/>
  <c r="Y48" i="48"/>
  <c r="A48" i="48"/>
  <c r="AK48" i="48"/>
  <c r="T47" i="48"/>
  <c r="F47" i="48"/>
  <c r="A47" i="48"/>
  <c r="AK47" i="48"/>
  <c r="AC46" i="48"/>
  <c r="Y46" i="48"/>
  <c r="T46" i="48"/>
  <c r="R46" i="48"/>
  <c r="L46" i="48"/>
  <c r="H46" i="48"/>
  <c r="F46" i="48"/>
  <c r="C46" i="48"/>
  <c r="A46" i="48"/>
  <c r="AK46" i="48"/>
  <c r="AK45" i="48"/>
  <c r="AB45" i="48"/>
  <c r="X45" i="48"/>
  <c r="T45" i="48"/>
  <c r="Q45" i="48"/>
  <c r="K45" i="48"/>
  <c r="C45" i="48"/>
  <c r="A45" i="48"/>
  <c r="AE45" i="48"/>
  <c r="T44" i="48"/>
  <c r="F44" i="48"/>
  <c r="A44" i="48"/>
  <c r="AK44" i="48"/>
  <c r="AC43" i="48"/>
  <c r="Y43" i="48"/>
  <c r="A43" i="48"/>
  <c r="AK43" i="48"/>
  <c r="A42" i="48"/>
  <c r="AD42" i="48"/>
  <c r="AC41" i="48"/>
  <c r="Y41" i="48"/>
  <c r="A41" i="48"/>
  <c r="AK41" i="48"/>
  <c r="AH40" i="48"/>
  <c r="T40" i="48"/>
  <c r="F40" i="48"/>
  <c r="A40" i="48"/>
  <c r="A39" i="48"/>
  <c r="AD39" i="48"/>
  <c r="A38" i="48"/>
  <c r="A37" i="48"/>
  <c r="AD37" i="48"/>
  <c r="A36" i="48"/>
  <c r="AH35" i="48"/>
  <c r="AC35" i="48"/>
  <c r="Y35" i="48"/>
  <c r="A35" i="48"/>
  <c r="AD35" i="48"/>
  <c r="A34" i="48"/>
  <c r="Z34" i="48"/>
  <c r="AC33" i="48"/>
  <c r="Y33" i="48"/>
  <c r="A33" i="48"/>
  <c r="AK33" i="48"/>
  <c r="AD32" i="48"/>
  <c r="A32" i="48"/>
  <c r="Z32" i="48"/>
  <c r="AC31" i="48"/>
  <c r="Y31" i="48"/>
  <c r="T31" i="48"/>
  <c r="R31" i="48"/>
  <c r="L31" i="48"/>
  <c r="H31" i="48"/>
  <c r="F31" i="48"/>
  <c r="C31" i="48"/>
  <c r="A31" i="48"/>
  <c r="AK31" i="48"/>
  <c r="T30" i="48"/>
  <c r="F30" i="48"/>
  <c r="A30" i="48"/>
  <c r="Z29" i="48"/>
  <c r="A29" i="48"/>
  <c r="AD29" i="48"/>
  <c r="AA28" i="48"/>
  <c r="A28" i="48"/>
  <c r="Z27" i="48"/>
  <c r="A27" i="48"/>
  <c r="AD27" i="48"/>
  <c r="T26" i="48"/>
  <c r="F26" i="48"/>
  <c r="A26" i="48"/>
  <c r="T25" i="48"/>
  <c r="F25" i="48"/>
  <c r="A25" i="48"/>
  <c r="AA24" i="48"/>
  <c r="A24" i="48"/>
  <c r="A23" i="48"/>
  <c r="AE23" i="48"/>
  <c r="AA22" i="48"/>
  <c r="A22" i="48"/>
  <c r="A21" i="48"/>
  <c r="AE21" i="48"/>
  <c r="AA20" i="48"/>
  <c r="A20" i="48"/>
  <c r="T19" i="48"/>
  <c r="F19" i="48"/>
  <c r="A19" i="48"/>
  <c r="AE19" i="48"/>
  <c r="A18" i="48"/>
  <c r="A17" i="48"/>
  <c r="AE17" i="48"/>
  <c r="A16" i="48"/>
  <c r="AH15" i="48"/>
  <c r="A15" i="48"/>
  <c r="AK15" i="48"/>
  <c r="AC14" i="48"/>
  <c r="Y14" i="48"/>
  <c r="A14" i="48"/>
  <c r="AK14" i="48"/>
  <c r="AK13" i="48"/>
  <c r="AB13" i="48"/>
  <c r="X13" i="48"/>
  <c r="R13" i="48"/>
  <c r="L13" i="48"/>
  <c r="H13" i="48"/>
  <c r="F13" i="48"/>
  <c r="C13" i="48"/>
  <c r="A13" i="48"/>
  <c r="AE13" i="48"/>
  <c r="A12" i="48"/>
  <c r="AE12" i="48"/>
  <c r="AH11" i="48"/>
  <c r="AD11" i="48"/>
  <c r="U11" i="48"/>
  <c r="V11" i="48"/>
  <c r="J11" i="48"/>
  <c r="F11" i="48"/>
  <c r="C11" i="48"/>
  <c r="A11" i="48"/>
  <c r="A10" i="48"/>
  <c r="AE10" i="48"/>
  <c r="F9" i="48"/>
  <c r="A9" i="48"/>
  <c r="AK9" i="48"/>
  <c r="F8" i="48"/>
  <c r="A8" i="48"/>
  <c r="AK8" i="48"/>
  <c r="AH7" i="48"/>
  <c r="F7" i="48"/>
  <c r="A7" i="48"/>
  <c r="AK11" i="48"/>
  <c r="AB11" i="48"/>
  <c r="X11" i="48"/>
  <c r="R11" i="48"/>
  <c r="L11" i="48"/>
  <c r="H11" i="48"/>
  <c r="P11" i="48"/>
  <c r="Z11" i="48"/>
  <c r="AK16" i="48"/>
  <c r="AC16" i="48"/>
  <c r="Y16" i="48"/>
  <c r="AE16" i="48"/>
  <c r="AK18" i="48"/>
  <c r="AC18" i="48"/>
  <c r="Y18" i="48"/>
  <c r="AE18" i="48"/>
  <c r="AK26" i="48"/>
  <c r="AC26" i="48"/>
  <c r="Y26" i="48"/>
  <c r="R26" i="48"/>
  <c r="L26" i="48"/>
  <c r="H26" i="48"/>
  <c r="C26" i="48"/>
  <c r="J26" i="48"/>
  <c r="AE26" i="48"/>
  <c r="AE30" i="48"/>
  <c r="AD30" i="48"/>
  <c r="Z30" i="48"/>
  <c r="U30" i="48"/>
  <c r="V30" i="48"/>
  <c r="S30" i="48"/>
  <c r="L30" i="48"/>
  <c r="H30" i="48"/>
  <c r="C30" i="48"/>
  <c r="J30" i="48"/>
  <c r="AB30" i="48"/>
  <c r="AK36" i="48"/>
  <c r="AC36" i="48"/>
  <c r="Y36" i="48"/>
  <c r="AE36" i="48"/>
  <c r="AK38" i="48"/>
  <c r="AC38" i="48"/>
  <c r="Y38" i="48"/>
  <c r="AE38" i="48"/>
  <c r="AD40" i="48"/>
  <c r="AC40" i="48"/>
  <c r="Y40" i="48"/>
  <c r="R40" i="48"/>
  <c r="L40" i="48"/>
  <c r="H40" i="48"/>
  <c r="C40" i="48"/>
  <c r="J40" i="48"/>
  <c r="AE40" i="48"/>
  <c r="AK40" i="48"/>
  <c r="AA16" i="48"/>
  <c r="AA18" i="48"/>
  <c r="AK20" i="48"/>
  <c r="AC20" i="48"/>
  <c r="Y20" i="48"/>
  <c r="AE20" i="48"/>
  <c r="AK22" i="48"/>
  <c r="AC22" i="48"/>
  <c r="Y22" i="48"/>
  <c r="AE22" i="48"/>
  <c r="AK24" i="48"/>
  <c r="AC24" i="48"/>
  <c r="Y24" i="48"/>
  <c r="AE24" i="48"/>
  <c r="P26" i="48"/>
  <c r="AA26" i="48"/>
  <c r="AK28" i="48"/>
  <c r="AC28" i="48"/>
  <c r="Y28" i="48"/>
  <c r="AE28" i="48"/>
  <c r="Q30" i="48"/>
  <c r="X30" i="48"/>
  <c r="AK30" i="48"/>
  <c r="AD34" i="48"/>
  <c r="AA36" i="48"/>
  <c r="AA38" i="48"/>
  <c r="P40" i="48"/>
  <c r="AA40" i="48"/>
  <c r="J50" i="48"/>
  <c r="P50" i="48"/>
  <c r="AA50" i="48"/>
  <c r="AE50" i="48"/>
  <c r="Z51" i="48"/>
  <c r="J13" i="48"/>
  <c r="P13" i="48"/>
  <c r="U13" i="48"/>
  <c r="V13" i="48"/>
  <c r="Z13" i="48"/>
  <c r="AD13" i="48"/>
  <c r="AA14" i="48"/>
  <c r="AE14" i="48"/>
  <c r="J31" i="48"/>
  <c r="P31" i="48"/>
  <c r="AA31" i="48"/>
  <c r="AE31" i="48"/>
  <c r="AA33" i="48"/>
  <c r="AE33" i="48"/>
  <c r="AA35" i="48"/>
  <c r="AE35" i="48"/>
  <c r="AK35" i="48"/>
  <c r="AA41" i="48"/>
  <c r="AE41" i="48"/>
  <c r="AA43" i="48"/>
  <c r="AE43" i="48"/>
  <c r="I45" i="48"/>
  <c r="O45" i="48"/>
  <c r="S45" i="48"/>
  <c r="U45" i="48"/>
  <c r="V45" i="48"/>
  <c r="Z45" i="48"/>
  <c r="AD45" i="48"/>
  <c r="J46" i="48"/>
  <c r="P46" i="48"/>
  <c r="AA46" i="48"/>
  <c r="AE46" i="48"/>
  <c r="AA48" i="48"/>
  <c r="AE48" i="48"/>
  <c r="C50" i="48"/>
  <c r="H50" i="48"/>
  <c r="L50" i="48"/>
  <c r="R50" i="48"/>
  <c r="Y50" i="48"/>
  <c r="AC50" i="48"/>
  <c r="Z7" i="48"/>
  <c r="L7" i="48"/>
  <c r="AK7" i="48"/>
  <c r="AE7" i="48"/>
  <c r="AC7" i="48"/>
  <c r="AA7" i="48"/>
  <c r="Y7" i="48"/>
  <c r="S7" i="48"/>
  <c r="Q7" i="48"/>
  <c r="O7" i="48"/>
  <c r="J7" i="48"/>
  <c r="H7" i="48"/>
  <c r="C7" i="48"/>
  <c r="AD7" i="48"/>
  <c r="AB7" i="48"/>
  <c r="X7" i="48"/>
  <c r="U7" i="48"/>
  <c r="V7" i="48"/>
  <c r="R7" i="48"/>
  <c r="P7" i="48"/>
  <c r="I7" i="48"/>
  <c r="AE49" i="48"/>
  <c r="AC49" i="48"/>
  <c r="AA49" i="48"/>
  <c r="Y49" i="48"/>
  <c r="R49" i="48"/>
  <c r="P49" i="48"/>
  <c r="L49" i="48"/>
  <c r="J49" i="48"/>
  <c r="H49" i="48"/>
  <c r="C49" i="48"/>
  <c r="AK49" i="48"/>
  <c r="AB49" i="48"/>
  <c r="X49" i="48"/>
  <c r="Q49" i="48"/>
  <c r="K49" i="48"/>
  <c r="AD49" i="48"/>
  <c r="Z49" i="48"/>
  <c r="U49" i="48"/>
  <c r="V49" i="48"/>
  <c r="S49" i="48"/>
  <c r="O49" i="48"/>
  <c r="I49" i="48"/>
  <c r="I8" i="48"/>
  <c r="K8" i="48"/>
  <c r="O8" i="48"/>
  <c r="Q8" i="48"/>
  <c r="S8" i="48"/>
  <c r="Y8" i="48"/>
  <c r="AA8" i="48"/>
  <c r="AC8" i="48"/>
  <c r="AE8" i="48"/>
  <c r="I9" i="48"/>
  <c r="K9" i="48"/>
  <c r="O9" i="48"/>
  <c r="Q9" i="48"/>
  <c r="S9" i="48"/>
  <c r="Y9" i="48"/>
  <c r="AA9" i="48"/>
  <c r="AC9" i="48"/>
  <c r="AE9" i="48"/>
  <c r="Z10" i="48"/>
  <c r="AB10" i="48"/>
  <c r="AD10" i="48"/>
  <c r="AK10" i="48"/>
  <c r="Z12" i="48"/>
  <c r="AB12" i="48"/>
  <c r="AD12" i="48"/>
  <c r="AK12" i="48"/>
  <c r="Z17" i="48"/>
  <c r="AB17" i="48"/>
  <c r="AD17" i="48"/>
  <c r="AK17" i="48"/>
  <c r="I19" i="48"/>
  <c r="K19" i="48"/>
  <c r="O19" i="48"/>
  <c r="Q19" i="48"/>
  <c r="S19" i="48"/>
  <c r="U19" i="48"/>
  <c r="V19" i="48"/>
  <c r="X19" i="48"/>
  <c r="Z19" i="48"/>
  <c r="AB19" i="48"/>
  <c r="AD19" i="48"/>
  <c r="AK19" i="48"/>
  <c r="Z21" i="48"/>
  <c r="AB21" i="48"/>
  <c r="AD21" i="48"/>
  <c r="AK21" i="48"/>
  <c r="Z23" i="48"/>
  <c r="AB23" i="48"/>
  <c r="AD23" i="48"/>
  <c r="AK23" i="48"/>
  <c r="AE25" i="48"/>
  <c r="AC25" i="48"/>
  <c r="AA25" i="48"/>
  <c r="Y25" i="48"/>
  <c r="R25" i="48"/>
  <c r="P25" i="48"/>
  <c r="I25" i="48"/>
  <c r="Q25" i="48"/>
  <c r="X25" i="48"/>
  <c r="AB25" i="48"/>
  <c r="AK25" i="48"/>
  <c r="C8" i="48"/>
  <c r="H8" i="48"/>
  <c r="J8" i="48"/>
  <c r="L8" i="48"/>
  <c r="P8" i="48"/>
  <c r="R8" i="48"/>
  <c r="U8" i="48"/>
  <c r="V8" i="48"/>
  <c r="X8" i="48"/>
  <c r="Z8" i="48"/>
  <c r="AB8" i="48"/>
  <c r="AD8" i="48"/>
  <c r="C9" i="48"/>
  <c r="H9" i="48"/>
  <c r="J9" i="48"/>
  <c r="L9" i="48"/>
  <c r="P9" i="48"/>
  <c r="R9" i="48"/>
  <c r="U9" i="48"/>
  <c r="V9" i="48"/>
  <c r="X9" i="48"/>
  <c r="Z9" i="48"/>
  <c r="AB9" i="48"/>
  <c r="AD9" i="48"/>
  <c r="Y10" i="48"/>
  <c r="AA10" i="48"/>
  <c r="AC10" i="48"/>
  <c r="I11" i="48"/>
  <c r="K11" i="48"/>
  <c r="O11" i="48"/>
  <c r="Q11" i="48"/>
  <c r="S11" i="48"/>
  <c r="Y11" i="48"/>
  <c r="AA11" i="48"/>
  <c r="AC11" i="48"/>
  <c r="AE11" i="48"/>
  <c r="Y12" i="48"/>
  <c r="AA12" i="48"/>
  <c r="AC12" i="48"/>
  <c r="I13" i="48"/>
  <c r="K13" i="48"/>
  <c r="O13" i="48"/>
  <c r="Q13" i="48"/>
  <c r="S13" i="48"/>
  <c r="Y13" i="48"/>
  <c r="AA13" i="48"/>
  <c r="AC13" i="48"/>
  <c r="Z14" i="48"/>
  <c r="AB14" i="48"/>
  <c r="AD14" i="48"/>
  <c r="Z16" i="48"/>
  <c r="AB16" i="48"/>
  <c r="AD16" i="48"/>
  <c r="Y17" i="48"/>
  <c r="AA17" i="48"/>
  <c r="AC17" i="48"/>
  <c r="Z18" i="48"/>
  <c r="AB18" i="48"/>
  <c r="AD18" i="48"/>
  <c r="C19" i="48"/>
  <c r="H19" i="48"/>
  <c r="J19" i="48"/>
  <c r="L19" i="48"/>
  <c r="P19" i="48"/>
  <c r="R19" i="48"/>
  <c r="Y19" i="48"/>
  <c r="AA19" i="48"/>
  <c r="AC19" i="48"/>
  <c r="Z20" i="48"/>
  <c r="AB20" i="48"/>
  <c r="AD20" i="48"/>
  <c r="Y21" i="48"/>
  <c r="AA21" i="48"/>
  <c r="AC21" i="48"/>
  <c r="Z22" i="48"/>
  <c r="AB22" i="48"/>
  <c r="AD22" i="48"/>
  <c r="Y23" i="48"/>
  <c r="AA23" i="48"/>
  <c r="AC23" i="48"/>
  <c r="Z24" i="48"/>
  <c r="AB24" i="48"/>
  <c r="AD24" i="48"/>
  <c r="C25" i="48"/>
  <c r="H25" i="48"/>
  <c r="O25" i="48"/>
  <c r="S25" i="48"/>
  <c r="U25" i="48"/>
  <c r="V25" i="48"/>
  <c r="Z25" i="48"/>
  <c r="AD25" i="48"/>
  <c r="AE27" i="48"/>
  <c r="AC27" i="48"/>
  <c r="AA27" i="48"/>
  <c r="Y27" i="48"/>
  <c r="AB27" i="48"/>
  <c r="AK27" i="48"/>
  <c r="AE29" i="48"/>
  <c r="AC29" i="48"/>
  <c r="AA29" i="48"/>
  <c r="Y29" i="48"/>
  <c r="AB29" i="48"/>
  <c r="AK29" i="48"/>
  <c r="AE32" i="48"/>
  <c r="AC32" i="48"/>
  <c r="AA32" i="48"/>
  <c r="Y32" i="48"/>
  <c r="AB32" i="48"/>
  <c r="AK32" i="48"/>
  <c r="AE34" i="48"/>
  <c r="AC34" i="48"/>
  <c r="AA34" i="48"/>
  <c r="Y34" i="48"/>
  <c r="AB34" i="48"/>
  <c r="AK34" i="48"/>
  <c r="Z37" i="48"/>
  <c r="Z39" i="48"/>
  <c r="Z42" i="48"/>
  <c r="K44" i="48"/>
  <c r="Q44" i="48"/>
  <c r="X44" i="48"/>
  <c r="AB44" i="48"/>
  <c r="K47" i="48"/>
  <c r="Q47" i="48"/>
  <c r="X47" i="48"/>
  <c r="AB47" i="48"/>
  <c r="AE51" i="48"/>
  <c r="AC51" i="48"/>
  <c r="AA51" i="48"/>
  <c r="Y51" i="48"/>
  <c r="AB51" i="48"/>
  <c r="AK51" i="48"/>
  <c r="AE37" i="48"/>
  <c r="AC37" i="48"/>
  <c r="AA37" i="48"/>
  <c r="Y37" i="48"/>
  <c r="AB37" i="48"/>
  <c r="AK37" i="48"/>
  <c r="AE39" i="48"/>
  <c r="AC39" i="48"/>
  <c r="AA39" i="48"/>
  <c r="Y39" i="48"/>
  <c r="AB39" i="48"/>
  <c r="AK39" i="48"/>
  <c r="AE42" i="48"/>
  <c r="AC42" i="48"/>
  <c r="AA42" i="48"/>
  <c r="Y42" i="48"/>
  <c r="AB42" i="48"/>
  <c r="AK42" i="48"/>
  <c r="AE44" i="48"/>
  <c r="AC44" i="48"/>
  <c r="AA44" i="48"/>
  <c r="Y44" i="48"/>
  <c r="R44" i="48"/>
  <c r="P44" i="48"/>
  <c r="L44" i="48"/>
  <c r="J44" i="48"/>
  <c r="H44" i="48"/>
  <c r="C44" i="48"/>
  <c r="I44" i="48"/>
  <c r="O44" i="48"/>
  <c r="S44" i="48"/>
  <c r="U44" i="48"/>
  <c r="V44" i="48"/>
  <c r="Z44" i="48"/>
  <c r="AD44" i="48"/>
  <c r="AE47" i="48"/>
  <c r="AC47" i="48"/>
  <c r="AA47" i="48"/>
  <c r="Y47" i="48"/>
  <c r="R47" i="48"/>
  <c r="P47" i="48"/>
  <c r="L47" i="48"/>
  <c r="J47" i="48"/>
  <c r="H47" i="48"/>
  <c r="C47" i="48"/>
  <c r="I47" i="48"/>
  <c r="O47" i="48"/>
  <c r="S47" i="48"/>
  <c r="U47" i="48"/>
  <c r="V47" i="48"/>
  <c r="Z47" i="48"/>
  <c r="AD47" i="48"/>
  <c r="I26" i="48"/>
  <c r="K26" i="48"/>
  <c r="O26" i="48"/>
  <c r="Q26" i="48"/>
  <c r="S26" i="48"/>
  <c r="U26" i="48"/>
  <c r="V26" i="48"/>
  <c r="X26" i="48"/>
  <c r="Z26" i="48"/>
  <c r="AB26" i="48"/>
  <c r="AD26" i="48"/>
  <c r="Z28" i="48"/>
  <c r="AB28" i="48"/>
  <c r="AD28" i="48"/>
  <c r="I30" i="48"/>
  <c r="K30" i="48"/>
  <c r="O30" i="48"/>
  <c r="R30" i="48"/>
  <c r="Y30" i="48"/>
  <c r="AA30" i="48"/>
  <c r="AC30" i="48"/>
  <c r="I31" i="48"/>
  <c r="K31" i="48"/>
  <c r="O31" i="48"/>
  <c r="Q31" i="48"/>
  <c r="S31" i="48"/>
  <c r="U31" i="48"/>
  <c r="V31" i="48"/>
  <c r="X31" i="48"/>
  <c r="Z31" i="48"/>
  <c r="AB31" i="48"/>
  <c r="AD31" i="48"/>
  <c r="Z33" i="48"/>
  <c r="AB33" i="48"/>
  <c r="AD33" i="48"/>
  <c r="Z35" i="48"/>
  <c r="AB35" i="48"/>
  <c r="Z36" i="48"/>
  <c r="AB36" i="48"/>
  <c r="AD36" i="48"/>
  <c r="Z38" i="48"/>
  <c r="AB38" i="48"/>
  <c r="AD38" i="48"/>
  <c r="I40" i="48"/>
  <c r="K40" i="48"/>
  <c r="O40" i="48"/>
  <c r="Q40" i="48"/>
  <c r="S40" i="48"/>
  <c r="U40" i="48"/>
  <c r="V40" i="48"/>
  <c r="X40" i="48"/>
  <c r="Z40" i="48"/>
  <c r="AB40" i="48"/>
  <c r="Z41" i="48"/>
  <c r="AB41" i="48"/>
  <c r="AD41" i="48"/>
  <c r="Z43" i="48"/>
  <c r="AB43" i="48"/>
  <c r="AD43" i="48"/>
  <c r="H45" i="48"/>
  <c r="J45" i="48"/>
  <c r="L45" i="48"/>
  <c r="P45" i="48"/>
  <c r="R45" i="48"/>
  <c r="Y45" i="48"/>
  <c r="AA45" i="48"/>
  <c r="AC45" i="48"/>
  <c r="I46" i="48"/>
  <c r="K46" i="48"/>
  <c r="O46" i="48"/>
  <c r="Q46" i="48"/>
  <c r="S46" i="48"/>
  <c r="U46" i="48"/>
  <c r="V46" i="48"/>
  <c r="X46" i="48"/>
  <c r="Z46" i="48"/>
  <c r="AB46" i="48"/>
  <c r="AD46" i="48"/>
  <c r="Z48" i="48"/>
  <c r="AB48" i="48"/>
  <c r="AD48" i="48"/>
  <c r="I50" i="48"/>
  <c r="K50" i="48"/>
  <c r="O50" i="48"/>
  <c r="Q50" i="48"/>
  <c r="S50" i="48"/>
  <c r="U50" i="48"/>
  <c r="V50" i="48"/>
  <c r="X50" i="48"/>
  <c r="Z50" i="48"/>
  <c r="AB50" i="48"/>
  <c r="AD50" i="48"/>
  <c r="A10" i="44"/>
  <c r="A12" i="44"/>
  <c r="A14" i="44"/>
  <c r="A15" i="44"/>
  <c r="A16" i="44"/>
  <c r="A17" i="44"/>
  <c r="A18" i="44"/>
  <c r="A20" i="44"/>
  <c r="A21" i="44"/>
  <c r="A22" i="44"/>
  <c r="A23" i="44"/>
  <c r="A24" i="44"/>
  <c r="A27" i="44"/>
  <c r="A28" i="44"/>
  <c r="A29" i="44"/>
  <c r="A32" i="44"/>
  <c r="A33" i="44"/>
  <c r="A34" i="44"/>
  <c r="A35" i="44"/>
  <c r="A36" i="44"/>
  <c r="A37" i="44"/>
  <c r="A38" i="44"/>
  <c r="A39" i="44"/>
  <c r="A41" i="44"/>
  <c r="A42" i="44"/>
  <c r="A43" i="44"/>
  <c r="A45" i="44"/>
  <c r="A48" i="44"/>
  <c r="AA48" i="44"/>
  <c r="AC48" i="44"/>
  <c r="AE48" i="44"/>
  <c r="Z48" i="44"/>
  <c r="AB48" i="44"/>
  <c r="AD48" i="44"/>
  <c r="Y48" i="44"/>
  <c r="S48" i="44"/>
  <c r="U48" i="44"/>
  <c r="V48" i="44"/>
  <c r="AA45" i="44"/>
  <c r="AC45" i="44"/>
  <c r="AE45" i="44"/>
  <c r="Z45" i="44"/>
  <c r="AB45" i="44"/>
  <c r="AD45" i="44"/>
  <c r="V45" i="44"/>
  <c r="Y45" i="44"/>
  <c r="AA42" i="44"/>
  <c r="AC42" i="44"/>
  <c r="AE42" i="44"/>
  <c r="Z42" i="44"/>
  <c r="AB42" i="44"/>
  <c r="AD42" i="44"/>
  <c r="Y42" i="44"/>
  <c r="S42" i="44"/>
  <c r="U42" i="44"/>
  <c r="V42" i="44"/>
  <c r="AA39" i="44"/>
  <c r="AC39" i="44"/>
  <c r="AE39" i="44"/>
  <c r="Z39" i="44"/>
  <c r="AB39" i="44"/>
  <c r="AD39" i="44"/>
  <c r="U39" i="44"/>
  <c r="V39" i="44"/>
  <c r="Y39" i="44"/>
  <c r="S39" i="44"/>
  <c r="AA37" i="44"/>
  <c r="AC37" i="44"/>
  <c r="AE37" i="44"/>
  <c r="Z37" i="44"/>
  <c r="AB37" i="44"/>
  <c r="AD37" i="44"/>
  <c r="U37" i="44"/>
  <c r="V37" i="44"/>
  <c r="Y37" i="44"/>
  <c r="S37" i="44"/>
  <c r="AA35" i="44"/>
  <c r="AC35" i="44"/>
  <c r="AE35" i="44"/>
  <c r="Z35" i="44"/>
  <c r="AB35" i="44"/>
  <c r="AD35" i="44"/>
  <c r="U35" i="44"/>
  <c r="V35" i="44"/>
  <c r="Y35" i="44"/>
  <c r="S35" i="44"/>
  <c r="AA33" i="44"/>
  <c r="AC33" i="44"/>
  <c r="AE33" i="44"/>
  <c r="Z33" i="44"/>
  <c r="AB33" i="44"/>
  <c r="AD33" i="44"/>
  <c r="U33" i="44"/>
  <c r="V33" i="44"/>
  <c r="Y33" i="44"/>
  <c r="S33" i="44"/>
  <c r="AA29" i="44"/>
  <c r="AC29" i="44"/>
  <c r="AE29" i="44"/>
  <c r="Z29" i="44"/>
  <c r="AB29" i="44"/>
  <c r="AD29" i="44"/>
  <c r="U29" i="44"/>
  <c r="V29" i="44"/>
  <c r="Y29" i="44"/>
  <c r="S29" i="44"/>
  <c r="AA27" i="44"/>
  <c r="AC27" i="44"/>
  <c r="AE27" i="44"/>
  <c r="Z27" i="44"/>
  <c r="AB27" i="44"/>
  <c r="AD27" i="44"/>
  <c r="U27" i="44"/>
  <c r="V27" i="44"/>
  <c r="Y27" i="44"/>
  <c r="S27" i="44"/>
  <c r="AA23" i="44"/>
  <c r="AC23" i="44"/>
  <c r="AE23" i="44"/>
  <c r="Z23" i="44"/>
  <c r="AB23" i="44"/>
  <c r="AD23" i="44"/>
  <c r="U23" i="44"/>
  <c r="V23" i="44"/>
  <c r="Y23" i="44"/>
  <c r="S23" i="44"/>
  <c r="AA21" i="44"/>
  <c r="AC21" i="44"/>
  <c r="AE21" i="44"/>
  <c r="Z21" i="44"/>
  <c r="AB21" i="44"/>
  <c r="AD21" i="44"/>
  <c r="U21" i="44"/>
  <c r="V21" i="44"/>
  <c r="Y21" i="44"/>
  <c r="S21" i="44"/>
  <c r="AA18" i="44"/>
  <c r="AC18" i="44"/>
  <c r="AE18" i="44"/>
  <c r="Z18" i="44"/>
  <c r="AB18" i="44"/>
  <c r="AD18" i="44"/>
  <c r="Y18" i="44"/>
  <c r="S18" i="44"/>
  <c r="U18" i="44"/>
  <c r="V18" i="44"/>
  <c r="AA16" i="44"/>
  <c r="AC16" i="44"/>
  <c r="AE16" i="44"/>
  <c r="Z16" i="44"/>
  <c r="AB16" i="44"/>
  <c r="AD16" i="44"/>
  <c r="Y16" i="44"/>
  <c r="S16" i="44"/>
  <c r="U16" i="44"/>
  <c r="V16" i="44"/>
  <c r="AA14" i="44"/>
  <c r="AC14" i="44"/>
  <c r="AE14" i="44"/>
  <c r="Z14" i="44"/>
  <c r="AB14" i="44"/>
  <c r="AD14" i="44"/>
  <c r="Y14" i="44"/>
  <c r="S14" i="44"/>
  <c r="U14" i="44"/>
  <c r="V14" i="44"/>
  <c r="AA10" i="44"/>
  <c r="AC10" i="44"/>
  <c r="AE10" i="44"/>
  <c r="Z10" i="44"/>
  <c r="AB10" i="44"/>
  <c r="AD10" i="44"/>
  <c r="Y10" i="44"/>
  <c r="S10" i="44"/>
  <c r="U10" i="44"/>
  <c r="V10" i="44"/>
  <c r="AA43" i="44"/>
  <c r="AC43" i="44"/>
  <c r="AE43" i="44"/>
  <c r="Z43" i="44"/>
  <c r="AB43" i="44"/>
  <c r="AD43" i="44"/>
  <c r="U43" i="44"/>
  <c r="V43" i="44"/>
  <c r="Y43" i="44"/>
  <c r="S43" i="44"/>
  <c r="AA41" i="44"/>
  <c r="AC41" i="44"/>
  <c r="AE41" i="44"/>
  <c r="Z41" i="44"/>
  <c r="AB41" i="44"/>
  <c r="AD41" i="44"/>
  <c r="U41" i="44"/>
  <c r="V41" i="44"/>
  <c r="Y41" i="44"/>
  <c r="S41" i="44"/>
  <c r="AA38" i="44"/>
  <c r="AC38" i="44"/>
  <c r="AE38" i="44"/>
  <c r="Z38" i="44"/>
  <c r="AB38" i="44"/>
  <c r="AD38" i="44"/>
  <c r="Y38" i="44"/>
  <c r="S38" i="44"/>
  <c r="U38" i="44"/>
  <c r="V38" i="44"/>
  <c r="AA36" i="44"/>
  <c r="Z36" i="44"/>
  <c r="AC36" i="44"/>
  <c r="AE36" i="44"/>
  <c r="AB36" i="44"/>
  <c r="AD36" i="44"/>
  <c r="Y36" i="44"/>
  <c r="S36" i="44"/>
  <c r="U36" i="44"/>
  <c r="V36" i="44"/>
  <c r="AA34" i="44"/>
  <c r="AC34" i="44"/>
  <c r="AE34" i="44"/>
  <c r="Z34" i="44"/>
  <c r="AB34" i="44"/>
  <c r="AD34" i="44"/>
  <c r="Y34" i="44"/>
  <c r="S34" i="44"/>
  <c r="U34" i="44"/>
  <c r="V34" i="44"/>
  <c r="AA32" i="44"/>
  <c r="AC32" i="44"/>
  <c r="AE32" i="44"/>
  <c r="Z32" i="44"/>
  <c r="AB32" i="44"/>
  <c r="AD32" i="44"/>
  <c r="Y32" i="44"/>
  <c r="S32" i="44"/>
  <c r="U32" i="44"/>
  <c r="V32" i="44"/>
  <c r="AA28" i="44"/>
  <c r="AC28" i="44"/>
  <c r="AE28" i="44"/>
  <c r="Z28" i="44"/>
  <c r="AB28" i="44"/>
  <c r="AD28" i="44"/>
  <c r="Y28" i="44"/>
  <c r="S28" i="44"/>
  <c r="U28" i="44"/>
  <c r="V28" i="44"/>
  <c r="AA24" i="44"/>
  <c r="AC24" i="44"/>
  <c r="AE24" i="44"/>
  <c r="Z24" i="44"/>
  <c r="AB24" i="44"/>
  <c r="AD24" i="44"/>
  <c r="Y24" i="44"/>
  <c r="S24" i="44"/>
  <c r="U24" i="44"/>
  <c r="V24" i="44"/>
  <c r="AA22" i="44"/>
  <c r="AC22" i="44"/>
  <c r="AE22" i="44"/>
  <c r="Z22" i="44"/>
  <c r="AB22" i="44"/>
  <c r="AD22" i="44"/>
  <c r="Y22" i="44"/>
  <c r="S22" i="44"/>
  <c r="U22" i="44"/>
  <c r="V22" i="44"/>
  <c r="AA20" i="44"/>
  <c r="AC20" i="44"/>
  <c r="AE20" i="44"/>
  <c r="Z20" i="44"/>
  <c r="AB20" i="44"/>
  <c r="AD20" i="44"/>
  <c r="Y20" i="44"/>
  <c r="S20" i="44"/>
  <c r="U20" i="44"/>
  <c r="V20" i="44"/>
  <c r="AA17" i="44"/>
  <c r="AC17" i="44"/>
  <c r="AE17" i="44"/>
  <c r="Z17" i="44"/>
  <c r="AB17" i="44"/>
  <c r="AD17" i="44"/>
  <c r="U17" i="44"/>
  <c r="V17" i="44"/>
  <c r="Y17" i="44"/>
  <c r="S17" i="44"/>
  <c r="AA15" i="44"/>
  <c r="AC15" i="44"/>
  <c r="AE15" i="44"/>
  <c r="Z15" i="44"/>
  <c r="AB15" i="44"/>
  <c r="AD15" i="44"/>
  <c r="U15" i="44"/>
  <c r="V15" i="44"/>
  <c r="Y15" i="44"/>
  <c r="S15" i="44"/>
  <c r="AA12" i="44"/>
  <c r="AC12" i="44"/>
  <c r="AE12" i="44"/>
  <c r="Z12" i="44"/>
  <c r="AB12" i="44"/>
  <c r="AD12" i="44"/>
  <c r="Y12" i="44"/>
  <c r="S12" i="44"/>
  <c r="U12" i="44"/>
  <c r="V12" i="44"/>
  <c r="F55" i="44"/>
  <c r="A55" i="44"/>
  <c r="F54" i="44"/>
  <c r="A54" i="44"/>
  <c r="F53" i="44"/>
  <c r="A53" i="44"/>
  <c r="X53" i="44"/>
  <c r="F52" i="44"/>
  <c r="A52" i="44"/>
  <c r="A51" i="44"/>
  <c r="F50" i="44"/>
  <c r="A50" i="44"/>
  <c r="F49" i="44"/>
  <c r="A49" i="44"/>
  <c r="F47" i="44"/>
  <c r="A47" i="44"/>
  <c r="F46" i="44"/>
  <c r="A46" i="44"/>
  <c r="R46" i="44"/>
  <c r="AH40" i="44"/>
  <c r="AH35" i="44"/>
  <c r="AH15" i="44"/>
  <c r="AH11" i="44"/>
  <c r="AH7" i="44"/>
  <c r="F111" i="44"/>
  <c r="A111" i="44"/>
  <c r="F110" i="44"/>
  <c r="F109" i="44"/>
  <c r="A109" i="44"/>
  <c r="F108" i="44"/>
  <c r="F107" i="44"/>
  <c r="A107" i="44"/>
  <c r="F106" i="44"/>
  <c r="A106" i="44"/>
  <c r="F105" i="44"/>
  <c r="F104" i="44"/>
  <c r="F103" i="44"/>
  <c r="F102" i="44"/>
  <c r="F101" i="44"/>
  <c r="F100" i="44"/>
  <c r="A100" i="44"/>
  <c r="F99" i="44"/>
  <c r="A99" i="44"/>
  <c r="F98" i="44"/>
  <c r="A98" i="44"/>
  <c r="F97" i="44"/>
  <c r="A97" i="44"/>
  <c r="F96" i="44"/>
  <c r="F95" i="44"/>
  <c r="A95" i="44"/>
  <c r="F94" i="44"/>
  <c r="F93" i="44"/>
  <c r="A93" i="44"/>
  <c r="F92" i="44"/>
  <c r="F91" i="44"/>
  <c r="A91" i="44"/>
  <c r="F90" i="44"/>
  <c r="A90" i="44"/>
  <c r="F89" i="44"/>
  <c r="A89" i="44"/>
  <c r="F88" i="44"/>
  <c r="A88" i="44"/>
  <c r="F87" i="44"/>
  <c r="F86" i="44"/>
  <c r="F85" i="44"/>
  <c r="F84" i="44"/>
  <c r="F83" i="44"/>
  <c r="F82" i="44"/>
  <c r="F81" i="44"/>
  <c r="F80" i="44"/>
  <c r="F79" i="44"/>
  <c r="F78" i="44"/>
  <c r="F77" i="44"/>
  <c r="F76" i="44"/>
  <c r="F75" i="44"/>
  <c r="F74" i="44"/>
  <c r="F73" i="44"/>
  <c r="F72" i="44"/>
  <c r="F71" i="44"/>
  <c r="F70" i="44"/>
  <c r="F69" i="44"/>
  <c r="F68" i="44"/>
  <c r="F67" i="44"/>
  <c r="F66" i="44"/>
  <c r="F65" i="44"/>
  <c r="F64" i="44"/>
  <c r="F63" i="44"/>
  <c r="F62" i="44"/>
  <c r="A62" i="44"/>
  <c r="F61" i="44"/>
  <c r="A61" i="44"/>
  <c r="F60" i="44"/>
  <c r="A60" i="44"/>
  <c r="F59" i="44"/>
  <c r="A59" i="44"/>
  <c r="F58" i="44"/>
  <c r="F57" i="44"/>
  <c r="A57" i="44"/>
  <c r="F56" i="44"/>
  <c r="A56" i="44"/>
  <c r="F44" i="44"/>
  <c r="A44" i="44"/>
  <c r="F40" i="44"/>
  <c r="A40" i="44"/>
  <c r="X40" i="44"/>
  <c r="F31" i="44"/>
  <c r="A31" i="44"/>
  <c r="F30" i="44"/>
  <c r="A30" i="44"/>
  <c r="F26" i="44"/>
  <c r="A26" i="44"/>
  <c r="F25" i="44"/>
  <c r="A25" i="44"/>
  <c r="F19" i="44"/>
  <c r="A19" i="44"/>
  <c r="F13" i="44"/>
  <c r="A13" i="44"/>
  <c r="F11" i="44"/>
  <c r="A11" i="44"/>
  <c r="F9" i="44"/>
  <c r="A9" i="44"/>
  <c r="F8" i="44"/>
  <c r="A8" i="44"/>
  <c r="F7" i="44"/>
  <c r="A7" i="44"/>
  <c r="X46" i="44"/>
  <c r="X50" i="44"/>
  <c r="X52" i="44"/>
  <c r="A58" i="44"/>
  <c r="X58" i="44"/>
  <c r="A63" i="44"/>
  <c r="R63" i="44"/>
  <c r="A64" i="44"/>
  <c r="A65" i="44"/>
  <c r="R65" i="44"/>
  <c r="A66" i="44"/>
  <c r="A67" i="44"/>
  <c r="O67" i="44"/>
  <c r="A68" i="44"/>
  <c r="A69" i="44"/>
  <c r="X69" i="44"/>
  <c r="A70" i="44"/>
  <c r="A71" i="44"/>
  <c r="O71" i="44"/>
  <c r="A72" i="44"/>
  <c r="A73" i="44"/>
  <c r="R73" i="44"/>
  <c r="A74" i="44"/>
  <c r="A75" i="44"/>
  <c r="X75" i="44"/>
  <c r="A76" i="44"/>
  <c r="A77" i="44"/>
  <c r="R77" i="44"/>
  <c r="A78" i="44"/>
  <c r="A79" i="44"/>
  <c r="R79" i="44"/>
  <c r="A80" i="44"/>
  <c r="A81" i="44"/>
  <c r="R81" i="44"/>
  <c r="A82" i="44"/>
  <c r="A83" i="44"/>
  <c r="A84" i="44"/>
  <c r="A85" i="44"/>
  <c r="A86" i="44"/>
  <c r="A87" i="44"/>
  <c r="A92" i="44"/>
  <c r="A94" i="44"/>
  <c r="A96" i="44"/>
  <c r="A101" i="44"/>
  <c r="A102" i="44"/>
  <c r="A103" i="44"/>
  <c r="A104" i="44"/>
  <c r="A105" i="44"/>
  <c r="A108" i="44"/>
  <c r="A110" i="44"/>
  <c r="A112" i="44"/>
  <c r="A113" i="44"/>
  <c r="A114" i="44"/>
  <c r="A115" i="44"/>
  <c r="A116" i="44"/>
  <c r="A117" i="44"/>
  <c r="A118" i="44"/>
  <c r="A119" i="44"/>
  <c r="A120" i="44"/>
  <c r="A121" i="44"/>
  <c r="A122" i="44"/>
  <c r="A123" i="44"/>
  <c r="A124" i="44"/>
  <c r="A125" i="44"/>
  <c r="A126" i="44"/>
  <c r="A127" i="44"/>
  <c r="A128" i="44"/>
  <c r="A129" i="44"/>
  <c r="A130" i="44"/>
  <c r="A131" i="44"/>
  <c r="A132" i="44"/>
  <c r="A133" i="44"/>
  <c r="A134" i="44"/>
  <c r="A135" i="44"/>
  <c r="A136" i="44"/>
  <c r="A137" i="44"/>
  <c r="A138" i="44"/>
  <c r="A139" i="44"/>
  <c r="A140" i="44"/>
  <c r="A141" i="44"/>
  <c r="A142" i="44"/>
  <c r="A143" i="44"/>
  <c r="A144" i="44"/>
  <c r="A145" i="44"/>
  <c r="A146" i="44"/>
  <c r="A147" i="44"/>
  <c r="A148" i="44"/>
  <c r="A149" i="44"/>
  <c r="A150" i="44"/>
  <c r="A151" i="44"/>
  <c r="A152" i="44"/>
  <c r="A153" i="44"/>
  <c r="A154" i="44"/>
  <c r="A155" i="44"/>
  <c r="A156" i="44"/>
  <c r="A157" i="44"/>
  <c r="A158" i="44"/>
  <c r="A159" i="44"/>
  <c r="A160" i="44"/>
  <c r="A161" i="44"/>
  <c r="A162" i="44"/>
  <c r="A163" i="44"/>
  <c r="X80" i="44"/>
  <c r="X54" i="44"/>
  <c r="X47" i="44"/>
  <c r="X78" i="44"/>
  <c r="R52" i="44"/>
  <c r="R74" i="44"/>
  <c r="R50" i="44"/>
  <c r="R66" i="44"/>
  <c r="R54" i="44"/>
  <c r="R67" i="44"/>
  <c r="R47" i="44"/>
  <c r="R53" i="44"/>
  <c r="R78" i="44"/>
  <c r="R68" i="44"/>
  <c r="R72" i="44"/>
  <c r="R70" i="44"/>
  <c r="R76" i="44"/>
  <c r="R64" i="44"/>
  <c r="R58" i="44"/>
  <c r="R80" i="44"/>
  <c r="O72" i="44"/>
  <c r="O70" i="44"/>
  <c r="O65" i="44"/>
  <c r="O76" i="44"/>
  <c r="O64" i="44"/>
  <c r="O58" i="44"/>
  <c r="O73" i="44"/>
  <c r="O80" i="44"/>
  <c r="O52" i="44"/>
  <c r="O74" i="44"/>
  <c r="O63" i="44"/>
  <c r="O50" i="44"/>
  <c r="O81" i="44"/>
  <c r="O66" i="44"/>
  <c r="O77" i="44"/>
  <c r="O54" i="44"/>
  <c r="O69" i="44"/>
  <c r="O40" i="44"/>
  <c r="O47" i="44"/>
  <c r="O78" i="44"/>
  <c r="O68" i="44"/>
  <c r="Q72" i="44"/>
  <c r="Q70" i="44"/>
  <c r="Q65" i="44"/>
  <c r="Q76" i="44"/>
  <c r="Q64" i="44"/>
  <c r="Q58" i="44"/>
  <c r="Q73" i="44"/>
  <c r="Q80" i="44"/>
  <c r="Q52" i="44"/>
  <c r="Q74" i="44"/>
  <c r="Q63" i="44"/>
  <c r="Q50" i="44"/>
  <c r="Q81" i="44"/>
  <c r="Q66" i="44"/>
  <c r="Q77" i="44"/>
  <c r="Q46" i="44"/>
  <c r="Q54" i="44"/>
  <c r="Q79" i="44"/>
  <c r="Q69" i="44"/>
  <c r="Q40" i="44"/>
  <c r="Q67" i="44"/>
  <c r="Q47" i="44"/>
  <c r="Q53" i="44"/>
  <c r="Q78" i="44"/>
  <c r="Q68" i="44"/>
  <c r="P72" i="44"/>
  <c r="P70" i="44"/>
  <c r="P65" i="44"/>
  <c r="P76" i="44"/>
  <c r="P64" i="44"/>
  <c r="P58" i="44"/>
  <c r="P73" i="44"/>
  <c r="P52" i="44"/>
  <c r="P74" i="44"/>
  <c r="P63" i="44"/>
  <c r="P71" i="44"/>
  <c r="P50" i="44"/>
  <c r="P75" i="44"/>
  <c r="P81" i="44"/>
  <c r="P66" i="44"/>
  <c r="P77" i="44"/>
  <c r="P46" i="44"/>
  <c r="P54" i="44"/>
  <c r="P79" i="44"/>
  <c r="P69" i="44"/>
  <c r="P40" i="44"/>
  <c r="P67" i="44"/>
  <c r="P47" i="44"/>
  <c r="P53" i="44"/>
  <c r="P78" i="44"/>
  <c r="P68" i="44"/>
  <c r="S115" i="44"/>
  <c r="U115" i="44"/>
  <c r="V115" i="44"/>
  <c r="S116" i="44"/>
  <c r="U116" i="44"/>
  <c r="V116" i="44"/>
  <c r="S117" i="44"/>
  <c r="U117" i="44"/>
  <c r="V117" i="44"/>
  <c r="S118" i="44"/>
  <c r="U118" i="44"/>
  <c r="V118" i="44"/>
  <c r="S119" i="44"/>
  <c r="U119" i="44"/>
  <c r="V119" i="44"/>
  <c r="S120" i="44"/>
  <c r="U120" i="44"/>
  <c r="V120" i="44"/>
  <c r="S121" i="44"/>
  <c r="U121" i="44"/>
  <c r="V121" i="44"/>
  <c r="S122" i="44"/>
  <c r="U122" i="44"/>
  <c r="V122" i="44"/>
  <c r="S123" i="44"/>
  <c r="U123" i="44"/>
  <c r="V123" i="44"/>
  <c r="S124" i="44"/>
  <c r="U124" i="44"/>
  <c r="V124" i="44"/>
  <c r="S125" i="44"/>
  <c r="U125" i="44"/>
  <c r="V125" i="44"/>
  <c r="S126" i="44"/>
  <c r="U126" i="44"/>
  <c r="V126" i="44"/>
  <c r="S127" i="44"/>
  <c r="U127" i="44"/>
  <c r="V127" i="44"/>
  <c r="S128" i="44"/>
  <c r="U128" i="44"/>
  <c r="V128" i="44"/>
  <c r="S129" i="44"/>
  <c r="U129" i="44"/>
  <c r="V129" i="44"/>
  <c r="S130" i="44"/>
  <c r="U130" i="44"/>
  <c r="V130" i="44"/>
  <c r="S131" i="44"/>
  <c r="U131" i="44"/>
  <c r="V131" i="44"/>
  <c r="S132" i="44"/>
  <c r="U132" i="44"/>
  <c r="V132" i="44"/>
  <c r="S133" i="44"/>
  <c r="U133" i="44"/>
  <c r="V133" i="44"/>
  <c r="S134" i="44"/>
  <c r="U134" i="44"/>
  <c r="V134" i="44"/>
  <c r="S135" i="44"/>
  <c r="U135" i="44"/>
  <c r="V135" i="44"/>
  <c r="S138" i="44"/>
  <c r="U138" i="44"/>
  <c r="V138" i="44"/>
  <c r="S140" i="44"/>
  <c r="U140" i="44"/>
  <c r="V140" i="44"/>
  <c r="S142" i="44"/>
  <c r="U142" i="44"/>
  <c r="V142" i="44"/>
  <c r="S144" i="44"/>
  <c r="U144" i="44"/>
  <c r="V144" i="44"/>
  <c r="S146" i="44"/>
  <c r="U146" i="44"/>
  <c r="V146" i="44"/>
  <c r="U114" i="44"/>
  <c r="V114" i="44"/>
  <c r="S114" i="44"/>
  <c r="U83" i="44"/>
  <c r="V83" i="44"/>
  <c r="U84" i="44"/>
  <c r="V84" i="44"/>
  <c r="U85" i="44"/>
  <c r="V85" i="44"/>
  <c r="S87" i="44"/>
  <c r="U87" i="44"/>
  <c r="V87" i="44"/>
  <c r="S94" i="44"/>
  <c r="U94" i="44"/>
  <c r="V94" i="44"/>
  <c r="S96" i="44"/>
  <c r="U96" i="44"/>
  <c r="V96" i="44"/>
  <c r="S101" i="44"/>
  <c r="U101" i="44"/>
  <c r="V101" i="44"/>
  <c r="S103" i="44"/>
  <c r="U103" i="44"/>
  <c r="V103" i="44"/>
  <c r="S104" i="44"/>
  <c r="U104" i="44"/>
  <c r="V104" i="44"/>
  <c r="S105" i="44"/>
  <c r="U105" i="44"/>
  <c r="V105" i="44"/>
  <c r="S108" i="44"/>
  <c r="U108" i="44"/>
  <c r="V108" i="44"/>
  <c r="S110" i="44"/>
  <c r="U110" i="44"/>
  <c r="S112" i="44"/>
  <c r="U112" i="44"/>
  <c r="V112" i="44"/>
  <c r="S113" i="44"/>
  <c r="U113" i="44"/>
  <c r="V113" i="44"/>
  <c r="U82" i="44"/>
  <c r="V82" i="44"/>
  <c r="U63" i="44"/>
  <c r="V63" i="44"/>
  <c r="U64" i="44"/>
  <c r="V64" i="44"/>
  <c r="U65" i="44"/>
  <c r="V65" i="44"/>
  <c r="U66" i="44"/>
  <c r="V66" i="44"/>
  <c r="U67" i="44"/>
  <c r="V67" i="44"/>
  <c r="U68" i="44"/>
  <c r="V68" i="44"/>
  <c r="U70" i="44"/>
  <c r="V70" i="44"/>
  <c r="U71" i="44"/>
  <c r="V71" i="44"/>
  <c r="U72" i="44"/>
  <c r="V72" i="44"/>
  <c r="U73" i="44"/>
  <c r="V73" i="44"/>
  <c r="U74" i="44"/>
  <c r="V74" i="44"/>
  <c r="U75" i="44"/>
  <c r="V75" i="44"/>
  <c r="U76" i="44"/>
  <c r="V76" i="44"/>
  <c r="U77" i="44"/>
  <c r="V77" i="44"/>
  <c r="U78" i="44"/>
  <c r="V78" i="44"/>
  <c r="U79" i="44"/>
  <c r="V79" i="44"/>
  <c r="U80" i="44"/>
  <c r="V80" i="44"/>
  <c r="U81" i="44"/>
  <c r="V81" i="44"/>
  <c r="V69" i="44"/>
  <c r="V100" i="44"/>
  <c r="V110" i="44"/>
  <c r="O82" i="44"/>
  <c r="P82" i="44"/>
  <c r="Q82" i="44"/>
  <c r="R82" i="44"/>
  <c r="X82" i="44"/>
  <c r="O83" i="44"/>
  <c r="P83" i="44"/>
  <c r="Q83" i="44"/>
  <c r="R83" i="44"/>
  <c r="X83" i="44"/>
  <c r="O84" i="44"/>
  <c r="P84" i="44"/>
  <c r="Q84" i="44"/>
  <c r="R84" i="44"/>
  <c r="X84" i="44"/>
  <c r="O85" i="44"/>
  <c r="P85" i="44"/>
  <c r="Q85" i="44"/>
  <c r="R85" i="44"/>
  <c r="X85" i="44"/>
  <c r="P86" i="44"/>
  <c r="R86" i="44"/>
  <c r="O87" i="44"/>
  <c r="P87" i="44"/>
  <c r="Q87" i="44"/>
  <c r="R87" i="44"/>
  <c r="X87" i="44"/>
  <c r="O94" i="44"/>
  <c r="P94" i="44"/>
  <c r="Q94" i="44"/>
  <c r="R94" i="44"/>
  <c r="X94" i="44"/>
  <c r="O96" i="44"/>
  <c r="P96" i="44"/>
  <c r="Q96" i="44"/>
  <c r="R96" i="44"/>
  <c r="X96" i="44"/>
  <c r="O101" i="44"/>
  <c r="P101" i="44"/>
  <c r="Q101" i="44"/>
  <c r="R101" i="44"/>
  <c r="X101" i="44"/>
  <c r="O103" i="44"/>
  <c r="P103" i="44"/>
  <c r="Q103" i="44"/>
  <c r="R103" i="44"/>
  <c r="X103" i="44"/>
  <c r="O104" i="44"/>
  <c r="P104" i="44"/>
  <c r="Q104" i="44"/>
  <c r="R104" i="44"/>
  <c r="X104" i="44"/>
  <c r="O105" i="44"/>
  <c r="P105" i="44"/>
  <c r="Q105" i="44"/>
  <c r="R105" i="44"/>
  <c r="X105" i="44"/>
  <c r="O108" i="44"/>
  <c r="P108" i="44"/>
  <c r="Q108" i="44"/>
  <c r="R108" i="44"/>
  <c r="X108" i="44"/>
  <c r="O110" i="44"/>
  <c r="P110" i="44"/>
  <c r="Q110" i="44"/>
  <c r="R110" i="44"/>
  <c r="X110" i="44"/>
  <c r="O112" i="44"/>
  <c r="P112" i="44"/>
  <c r="Q112" i="44"/>
  <c r="R112" i="44"/>
  <c r="X112" i="44"/>
  <c r="O113" i="44"/>
  <c r="P113" i="44"/>
  <c r="Q113" i="44"/>
  <c r="R113" i="44"/>
  <c r="X113" i="44"/>
  <c r="O114" i="44"/>
  <c r="P114" i="44"/>
  <c r="Q114" i="44"/>
  <c r="R114" i="44"/>
  <c r="X114" i="44"/>
  <c r="O115" i="44"/>
  <c r="P115" i="44"/>
  <c r="Q115" i="44"/>
  <c r="R115" i="44"/>
  <c r="X115" i="44"/>
  <c r="O116" i="44"/>
  <c r="P116" i="44"/>
  <c r="Q116" i="44"/>
  <c r="R116" i="44"/>
  <c r="X116" i="44"/>
  <c r="O117" i="44"/>
  <c r="P117" i="44"/>
  <c r="Q117" i="44"/>
  <c r="R117" i="44"/>
  <c r="X117" i="44"/>
  <c r="O118" i="44"/>
  <c r="P118" i="44"/>
  <c r="Q118" i="44"/>
  <c r="R118" i="44"/>
  <c r="X118" i="44"/>
  <c r="O119" i="44"/>
  <c r="P119" i="44"/>
  <c r="Q119" i="44"/>
  <c r="R119" i="44"/>
  <c r="X119" i="44"/>
  <c r="O120" i="44"/>
  <c r="R120" i="44"/>
  <c r="X120" i="44"/>
  <c r="O121" i="44"/>
  <c r="P121" i="44"/>
  <c r="Q121" i="44"/>
  <c r="R121" i="44"/>
  <c r="X121" i="44"/>
  <c r="O122" i="44"/>
  <c r="P122" i="44"/>
  <c r="Q122" i="44"/>
  <c r="R122" i="44"/>
  <c r="X122" i="44"/>
  <c r="O123" i="44"/>
  <c r="P123" i="44"/>
  <c r="Q123" i="44"/>
  <c r="R123" i="44"/>
  <c r="X123" i="44"/>
  <c r="O124" i="44"/>
  <c r="P124" i="44"/>
  <c r="Q124" i="44"/>
  <c r="R124" i="44"/>
  <c r="X124" i="44"/>
  <c r="O125" i="44"/>
  <c r="P125" i="44"/>
  <c r="Q125" i="44"/>
  <c r="R125" i="44"/>
  <c r="X125" i="44"/>
  <c r="O126" i="44"/>
  <c r="P126" i="44"/>
  <c r="Q126" i="44"/>
  <c r="R126" i="44"/>
  <c r="X126" i="44"/>
  <c r="O127" i="44"/>
  <c r="P127" i="44"/>
  <c r="Q127" i="44"/>
  <c r="R127" i="44"/>
  <c r="X127" i="44"/>
  <c r="O128" i="44"/>
  <c r="P128" i="44"/>
  <c r="Q128" i="44"/>
  <c r="R128" i="44"/>
  <c r="X128" i="44"/>
  <c r="O129" i="44"/>
  <c r="P129" i="44"/>
  <c r="Q129" i="44"/>
  <c r="R129" i="44"/>
  <c r="X129" i="44"/>
  <c r="O130" i="44"/>
  <c r="P130" i="44"/>
  <c r="Q130" i="44"/>
  <c r="R130" i="44"/>
  <c r="X130" i="44"/>
  <c r="O131" i="44"/>
  <c r="P131" i="44"/>
  <c r="Q131" i="44"/>
  <c r="R131" i="44"/>
  <c r="X131" i="44"/>
  <c r="O132" i="44"/>
  <c r="P132" i="44"/>
  <c r="Q132" i="44"/>
  <c r="R132" i="44"/>
  <c r="X132" i="44"/>
  <c r="O133" i="44"/>
  <c r="P133" i="44"/>
  <c r="Q133" i="44"/>
  <c r="R133" i="44"/>
  <c r="X133" i="44"/>
  <c r="O134" i="44"/>
  <c r="P134" i="44"/>
  <c r="Q134" i="44"/>
  <c r="R134" i="44"/>
  <c r="X134" i="44"/>
  <c r="O135" i="44"/>
  <c r="P135" i="44"/>
  <c r="Q135" i="44"/>
  <c r="R135" i="44"/>
  <c r="X135" i="44"/>
  <c r="O136" i="44"/>
  <c r="P136" i="44"/>
  <c r="Q136" i="44"/>
  <c r="R136" i="44"/>
  <c r="X136" i="44"/>
  <c r="O137" i="44"/>
  <c r="P137" i="44"/>
  <c r="Q137" i="44"/>
  <c r="R137" i="44"/>
  <c r="X137" i="44"/>
  <c r="O138" i="44"/>
  <c r="P138" i="44"/>
  <c r="Q138" i="44"/>
  <c r="R138" i="44"/>
  <c r="O140" i="44"/>
  <c r="P140" i="44"/>
  <c r="Q140" i="44"/>
  <c r="R140" i="44"/>
  <c r="X140" i="44"/>
  <c r="O141" i="44"/>
  <c r="P141" i="44"/>
  <c r="Q141" i="44"/>
  <c r="R141" i="44"/>
  <c r="X141" i="44"/>
  <c r="O142" i="44"/>
  <c r="P142" i="44"/>
  <c r="Q142" i="44"/>
  <c r="R142" i="44"/>
  <c r="X142" i="44"/>
  <c r="O144" i="44"/>
  <c r="P144" i="44"/>
  <c r="Q144" i="44"/>
  <c r="R144" i="44"/>
  <c r="X144" i="44"/>
  <c r="O145" i="44"/>
  <c r="P145" i="44"/>
  <c r="Q145" i="44"/>
  <c r="R145" i="44"/>
  <c r="X145" i="44"/>
  <c r="O146" i="44"/>
  <c r="P146" i="44"/>
  <c r="Q146" i="44"/>
  <c r="R146" i="44"/>
  <c r="X146" i="44"/>
  <c r="O148" i="44"/>
  <c r="P148" i="44"/>
  <c r="Q148" i="44"/>
  <c r="R148" i="44"/>
  <c r="X148" i="44"/>
  <c r="O150" i="44"/>
  <c r="P150" i="44"/>
  <c r="Q150" i="44"/>
  <c r="R150" i="44"/>
  <c r="X150" i="44"/>
  <c r="O152" i="44"/>
  <c r="P152" i="44"/>
  <c r="Q152" i="44"/>
  <c r="R152" i="44"/>
  <c r="X152" i="44"/>
  <c r="O154" i="44"/>
  <c r="P154" i="44"/>
  <c r="Q154" i="44"/>
  <c r="R154" i="44"/>
  <c r="X154" i="44"/>
  <c r="A170" i="44"/>
  <c r="A169" i="44"/>
  <c r="A168" i="44"/>
  <c r="A167" i="44"/>
  <c r="A166" i="44"/>
  <c r="A165" i="44"/>
  <c r="A164" i="44"/>
  <c r="J47" i="44"/>
  <c r="C143" i="44"/>
  <c r="P143" i="44"/>
  <c r="R143" i="44"/>
  <c r="S143" i="44"/>
  <c r="U143" i="44"/>
  <c r="V143" i="44"/>
  <c r="O143" i="44"/>
  <c r="Q143" i="44"/>
  <c r="X143" i="44"/>
  <c r="J102" i="44"/>
  <c r="S102" i="44"/>
  <c r="U102" i="44"/>
  <c r="V102" i="44"/>
  <c r="P102" i="44"/>
  <c r="R102" i="44"/>
  <c r="O102" i="44"/>
  <c r="Q102" i="44"/>
  <c r="X102" i="44"/>
  <c r="K138" i="44"/>
  <c r="J92" i="44"/>
  <c r="S92" i="44"/>
  <c r="U92" i="44"/>
  <c r="V92" i="44"/>
  <c r="P92" i="44"/>
  <c r="R92" i="44"/>
  <c r="O92" i="44"/>
  <c r="Q92" i="44"/>
  <c r="X92" i="44"/>
  <c r="C139" i="44"/>
  <c r="P139" i="44"/>
  <c r="R139" i="44"/>
  <c r="S139" i="44"/>
  <c r="U139" i="44"/>
  <c r="V139" i="44"/>
  <c r="O139" i="44"/>
  <c r="Q139" i="44"/>
  <c r="X139" i="44"/>
  <c r="C147" i="44"/>
  <c r="P147" i="44"/>
  <c r="R147" i="44"/>
  <c r="S147" i="44"/>
  <c r="U147" i="44"/>
  <c r="V147" i="44"/>
  <c r="O147" i="44"/>
  <c r="Q147" i="44"/>
  <c r="X147" i="44"/>
  <c r="L138" i="44"/>
  <c r="I135" i="44"/>
  <c r="I134" i="44"/>
  <c r="I133" i="44"/>
  <c r="J87" i="44"/>
  <c r="C145" i="44"/>
  <c r="S145" i="44"/>
  <c r="U145" i="44"/>
  <c r="V145" i="44"/>
  <c r="C136" i="44"/>
  <c r="S136" i="44"/>
  <c r="U136" i="44"/>
  <c r="V136" i="44"/>
  <c r="C141" i="44"/>
  <c r="S141" i="44"/>
  <c r="U141" i="44"/>
  <c r="V141" i="44"/>
  <c r="J86" i="44"/>
  <c r="O86" i="44"/>
  <c r="Q86" i="44"/>
  <c r="X86" i="44"/>
  <c r="U86" i="44"/>
  <c r="V86" i="44"/>
  <c r="K135" i="44"/>
  <c r="K134" i="44"/>
  <c r="K133" i="44"/>
  <c r="K132" i="44"/>
  <c r="L87" i="44"/>
  <c r="C153" i="44"/>
  <c r="J153" i="44"/>
  <c r="U153" i="44"/>
  <c r="V153" i="44"/>
  <c r="O153" i="44"/>
  <c r="Q153" i="44"/>
  <c r="X153" i="44"/>
  <c r="P153" i="44"/>
  <c r="R153" i="44"/>
  <c r="C151" i="44"/>
  <c r="J151" i="44"/>
  <c r="O151" i="44"/>
  <c r="Q151" i="44"/>
  <c r="X151" i="44"/>
  <c r="P151" i="44"/>
  <c r="R151" i="44"/>
  <c r="C149" i="44"/>
  <c r="J149" i="44"/>
  <c r="O149" i="44"/>
  <c r="X149" i="44"/>
  <c r="S149" i="44"/>
  <c r="U149" i="44"/>
  <c r="V149" i="44"/>
  <c r="R149" i="44"/>
  <c r="K147" i="44"/>
  <c r="J145" i="44"/>
  <c r="J143" i="44"/>
  <c r="J141" i="44"/>
  <c r="J139" i="44"/>
  <c r="J136" i="44"/>
  <c r="I132" i="44"/>
  <c r="C131" i="44"/>
  <c r="K131" i="44"/>
  <c r="C130" i="44"/>
  <c r="K130" i="44"/>
  <c r="C129" i="44"/>
  <c r="K129" i="44"/>
  <c r="C128" i="44"/>
  <c r="K128" i="44"/>
  <c r="C127" i="44"/>
  <c r="K127" i="44"/>
  <c r="C126" i="44"/>
  <c r="K126" i="44"/>
  <c r="C125" i="44"/>
  <c r="K125" i="44"/>
  <c r="C124" i="44"/>
  <c r="K124" i="44"/>
  <c r="C123" i="44"/>
  <c r="K123" i="44"/>
  <c r="C122" i="44"/>
  <c r="K122" i="44"/>
  <c r="C121" i="44"/>
  <c r="K121" i="44"/>
  <c r="C120" i="44"/>
  <c r="K120" i="44"/>
  <c r="C119" i="44"/>
  <c r="K119" i="44"/>
  <c r="C118" i="44"/>
  <c r="K118" i="44"/>
  <c r="C117" i="44"/>
  <c r="K117" i="44"/>
  <c r="C116" i="44"/>
  <c r="K116" i="44"/>
  <c r="C115" i="44"/>
  <c r="K115" i="44"/>
  <c r="C114" i="44"/>
  <c r="K114" i="44"/>
  <c r="C113" i="44"/>
  <c r="K113" i="44"/>
  <c r="C112" i="44"/>
  <c r="K112" i="44"/>
  <c r="C110" i="44"/>
  <c r="K110" i="44"/>
  <c r="C108" i="44"/>
  <c r="K108" i="44"/>
  <c r="L53" i="44"/>
  <c r="L47" i="44"/>
  <c r="C154" i="44"/>
  <c r="H154" i="44"/>
  <c r="L154" i="44"/>
  <c r="J154" i="44"/>
  <c r="C152" i="44"/>
  <c r="H152" i="44"/>
  <c r="L152" i="44"/>
  <c r="J152" i="44"/>
  <c r="S152" i="44"/>
  <c r="U152" i="44"/>
  <c r="V152" i="44"/>
  <c r="C150" i="44"/>
  <c r="H150" i="44"/>
  <c r="L150" i="44"/>
  <c r="J150" i="44"/>
  <c r="S150" i="44"/>
  <c r="U150" i="44"/>
  <c r="V150" i="44"/>
  <c r="C148" i="44"/>
  <c r="H148" i="44"/>
  <c r="L148" i="44"/>
  <c r="J148" i="44"/>
  <c r="S148" i="44"/>
  <c r="U148" i="44"/>
  <c r="V148" i="44"/>
  <c r="H105" i="44"/>
  <c r="L105" i="44"/>
  <c r="J105" i="44"/>
  <c r="H101" i="44"/>
  <c r="L101" i="44"/>
  <c r="J101" i="44"/>
  <c r="C146" i="44"/>
  <c r="H146" i="44"/>
  <c r="L146" i="44"/>
  <c r="J146" i="44"/>
  <c r="C144" i="44"/>
  <c r="H144" i="44"/>
  <c r="L144" i="44"/>
  <c r="J144" i="44"/>
  <c r="C142" i="44"/>
  <c r="H142" i="44"/>
  <c r="L142" i="44"/>
  <c r="J142" i="44"/>
  <c r="C140" i="44"/>
  <c r="H140" i="44"/>
  <c r="L140" i="44"/>
  <c r="J140" i="44"/>
  <c r="C137" i="44"/>
  <c r="H137" i="44"/>
  <c r="L137" i="44"/>
  <c r="J137" i="44"/>
  <c r="S137" i="44"/>
  <c r="U137" i="44"/>
  <c r="V137" i="44"/>
  <c r="H103" i="44"/>
  <c r="L103" i="44"/>
  <c r="J103" i="44"/>
  <c r="L153" i="44"/>
  <c r="H153" i="44"/>
  <c r="L151" i="44"/>
  <c r="H151" i="44"/>
  <c r="L149" i="44"/>
  <c r="H149" i="44"/>
  <c r="I147" i="44"/>
  <c r="L145" i="44"/>
  <c r="H145" i="44"/>
  <c r="L143" i="44"/>
  <c r="H143" i="44"/>
  <c r="L141" i="44"/>
  <c r="H141" i="44"/>
  <c r="L139" i="44"/>
  <c r="H139" i="44"/>
  <c r="L136" i="44"/>
  <c r="H136" i="44"/>
  <c r="H53" i="44"/>
  <c r="H52" i="44"/>
  <c r="L52" i="44"/>
  <c r="H47" i="44"/>
  <c r="H45" i="44"/>
  <c r="L45" i="44"/>
  <c r="H49" i="44"/>
  <c r="H161" i="44"/>
  <c r="J161" i="44"/>
  <c r="L161" i="44"/>
  <c r="S161" i="44"/>
  <c r="U161" i="44"/>
  <c r="V161" i="44"/>
  <c r="O161" i="44"/>
  <c r="Q161" i="44"/>
  <c r="X161" i="44"/>
  <c r="P161" i="44"/>
  <c r="R161" i="44"/>
  <c r="C161" i="44"/>
  <c r="I161" i="44"/>
  <c r="K161" i="44"/>
  <c r="H159" i="44"/>
  <c r="J159" i="44"/>
  <c r="L159" i="44"/>
  <c r="S159" i="44"/>
  <c r="U159" i="44"/>
  <c r="V159" i="44"/>
  <c r="O159" i="44"/>
  <c r="Q159" i="44"/>
  <c r="X159" i="44"/>
  <c r="P159" i="44"/>
  <c r="R159" i="44"/>
  <c r="C159" i="44"/>
  <c r="I159" i="44"/>
  <c r="K159" i="44"/>
  <c r="H157" i="44"/>
  <c r="J157" i="44"/>
  <c r="L157" i="44"/>
  <c r="S157" i="44"/>
  <c r="U157" i="44"/>
  <c r="V157" i="44"/>
  <c r="O157" i="44"/>
  <c r="Q157" i="44"/>
  <c r="X157" i="44"/>
  <c r="P157" i="44"/>
  <c r="R157" i="44"/>
  <c r="C157" i="44"/>
  <c r="I157" i="44"/>
  <c r="K157" i="44"/>
  <c r="H155" i="44"/>
  <c r="J155" i="44"/>
  <c r="L155" i="44"/>
  <c r="S155" i="44"/>
  <c r="U155" i="44"/>
  <c r="V155" i="44"/>
  <c r="O155" i="44"/>
  <c r="Q155" i="44"/>
  <c r="X155" i="44"/>
  <c r="P155" i="44"/>
  <c r="R155" i="44"/>
  <c r="C155" i="44"/>
  <c r="I155" i="44"/>
  <c r="K155" i="44"/>
  <c r="H160" i="44"/>
  <c r="J160" i="44"/>
  <c r="L160" i="44"/>
  <c r="P160" i="44"/>
  <c r="R160" i="44"/>
  <c r="O160" i="44"/>
  <c r="Q160" i="44"/>
  <c r="X160" i="44"/>
  <c r="C160" i="44"/>
  <c r="I160" i="44"/>
  <c r="K160" i="44"/>
  <c r="S160" i="44"/>
  <c r="U160" i="44"/>
  <c r="V160" i="44"/>
  <c r="H158" i="44"/>
  <c r="J158" i="44"/>
  <c r="L158" i="44"/>
  <c r="P158" i="44"/>
  <c r="R158" i="44"/>
  <c r="O158" i="44"/>
  <c r="Q158" i="44"/>
  <c r="X158" i="44"/>
  <c r="C158" i="44"/>
  <c r="I158" i="44"/>
  <c r="K158" i="44"/>
  <c r="S158" i="44"/>
  <c r="U158" i="44"/>
  <c r="V158" i="44"/>
  <c r="H156" i="44"/>
  <c r="J156" i="44"/>
  <c r="L156" i="44"/>
  <c r="P156" i="44"/>
  <c r="R156" i="44"/>
  <c r="O156" i="44"/>
  <c r="Q156" i="44"/>
  <c r="X156" i="44"/>
  <c r="C156" i="44"/>
  <c r="I156" i="44"/>
  <c r="K156" i="44"/>
  <c r="S156" i="44"/>
  <c r="U156" i="44"/>
  <c r="V156" i="44"/>
  <c r="C104" i="44"/>
  <c r="I104" i="44"/>
  <c r="K104" i="44"/>
  <c r="C102" i="44"/>
  <c r="I102" i="44"/>
  <c r="K102" i="44"/>
  <c r="C96" i="44"/>
  <c r="I96" i="44"/>
  <c r="K96" i="44"/>
  <c r="H94" i="44"/>
  <c r="J94" i="44"/>
  <c r="L94" i="44"/>
  <c r="C92" i="44"/>
  <c r="I92" i="44"/>
  <c r="K92" i="44"/>
  <c r="C86" i="44"/>
  <c r="I86" i="44"/>
  <c r="K86" i="44"/>
  <c r="H85" i="44"/>
  <c r="J85" i="44"/>
  <c r="L85" i="44"/>
  <c r="H84" i="44"/>
  <c r="J84" i="44"/>
  <c r="L84" i="44"/>
  <c r="H83" i="44"/>
  <c r="J83" i="44"/>
  <c r="L83" i="44"/>
  <c r="H82" i="44"/>
  <c r="J82" i="44"/>
  <c r="L82" i="44"/>
  <c r="H81" i="44"/>
  <c r="J81" i="44"/>
  <c r="L81" i="44"/>
  <c r="H80" i="44"/>
  <c r="J80" i="44"/>
  <c r="L80" i="44"/>
  <c r="H79" i="44"/>
  <c r="J79" i="44"/>
  <c r="L79" i="44"/>
  <c r="H78" i="44"/>
  <c r="J78" i="44"/>
  <c r="L78" i="44"/>
  <c r="H77" i="44"/>
  <c r="J77" i="44"/>
  <c r="L77" i="44"/>
  <c r="H76" i="44"/>
  <c r="J76" i="44"/>
  <c r="L76" i="44"/>
  <c r="H75" i="44"/>
  <c r="J75" i="44"/>
  <c r="L75" i="44"/>
  <c r="H74" i="44"/>
  <c r="J74" i="44"/>
  <c r="L74" i="44"/>
  <c r="H73" i="44"/>
  <c r="J73" i="44"/>
  <c r="L73" i="44"/>
  <c r="H72" i="44"/>
  <c r="J72" i="44"/>
  <c r="L72" i="44"/>
  <c r="H71" i="44"/>
  <c r="J71" i="44"/>
  <c r="L71" i="44"/>
  <c r="H70" i="44"/>
  <c r="J70" i="44"/>
  <c r="L70" i="44"/>
  <c r="H69" i="44"/>
  <c r="J69" i="44"/>
  <c r="L69" i="44"/>
  <c r="H68" i="44"/>
  <c r="J68" i="44"/>
  <c r="L68" i="44"/>
  <c r="H67" i="44"/>
  <c r="J67" i="44"/>
  <c r="L67" i="44"/>
  <c r="H66" i="44"/>
  <c r="J66" i="44"/>
  <c r="L66" i="44"/>
  <c r="H65" i="44"/>
  <c r="J65" i="44"/>
  <c r="L65" i="44"/>
  <c r="H64" i="44"/>
  <c r="J64" i="44"/>
  <c r="L64" i="44"/>
  <c r="H63" i="44"/>
  <c r="J63" i="44"/>
  <c r="L63" i="44"/>
  <c r="C63" i="44"/>
  <c r="K63" i="44"/>
  <c r="C58" i="44"/>
  <c r="I58" i="44"/>
  <c r="K58" i="44"/>
  <c r="H58" i="44"/>
  <c r="L58" i="44"/>
  <c r="C54" i="44"/>
  <c r="I54" i="44"/>
  <c r="K54" i="44"/>
  <c r="H54" i="44"/>
  <c r="L54" i="44"/>
  <c r="C50" i="44"/>
  <c r="I50" i="44"/>
  <c r="K50" i="44"/>
  <c r="H50" i="44"/>
  <c r="L50" i="44"/>
  <c r="C46" i="44"/>
  <c r="I46" i="44"/>
  <c r="K46" i="44"/>
  <c r="H46" i="44"/>
  <c r="L46" i="44"/>
  <c r="H40" i="44"/>
  <c r="J40" i="44"/>
  <c r="L40" i="44"/>
  <c r="C40" i="44"/>
  <c r="H30" i="44"/>
  <c r="J30" i="44"/>
  <c r="L30" i="44"/>
  <c r="C30" i="44"/>
  <c r="K30" i="44"/>
  <c r="U154" i="44"/>
  <c r="V154" i="44"/>
  <c r="S154" i="44"/>
  <c r="U151" i="44"/>
  <c r="V151" i="44"/>
  <c r="S151" i="44"/>
  <c r="K154" i="44"/>
  <c r="I154" i="44"/>
  <c r="K153" i="44"/>
  <c r="I153" i="44"/>
  <c r="K152" i="44"/>
  <c r="I152" i="44"/>
  <c r="K151" i="44"/>
  <c r="I151" i="44"/>
  <c r="K150" i="44"/>
  <c r="I150" i="44"/>
  <c r="K149" i="44"/>
  <c r="I149" i="44"/>
  <c r="K148" i="44"/>
  <c r="I148" i="44"/>
  <c r="L147" i="44"/>
  <c r="J147" i="44"/>
  <c r="K146" i="44"/>
  <c r="I146" i="44"/>
  <c r="K145" i="44"/>
  <c r="I145" i="44"/>
  <c r="K144" i="44"/>
  <c r="I144" i="44"/>
  <c r="K143" i="44"/>
  <c r="I143" i="44"/>
  <c r="K142" i="44"/>
  <c r="I142" i="44"/>
  <c r="K141" i="44"/>
  <c r="I141" i="44"/>
  <c r="K140" i="44"/>
  <c r="I140" i="44"/>
  <c r="K139" i="44"/>
  <c r="I139" i="44"/>
  <c r="K137" i="44"/>
  <c r="I137" i="44"/>
  <c r="K136" i="44"/>
  <c r="I136" i="44"/>
  <c r="H135" i="44"/>
  <c r="J135" i="44"/>
  <c r="L135" i="44"/>
  <c r="H134" i="44"/>
  <c r="J134" i="44"/>
  <c r="L134" i="44"/>
  <c r="H133" i="44"/>
  <c r="J133" i="44"/>
  <c r="L133" i="44"/>
  <c r="H132" i="44"/>
  <c r="J132" i="44"/>
  <c r="L132" i="44"/>
  <c r="H131" i="44"/>
  <c r="J131" i="44"/>
  <c r="L131" i="44"/>
  <c r="H130" i="44"/>
  <c r="J130" i="44"/>
  <c r="L130" i="44"/>
  <c r="H129" i="44"/>
  <c r="J129" i="44"/>
  <c r="L129" i="44"/>
  <c r="H128" i="44"/>
  <c r="J128" i="44"/>
  <c r="L128" i="44"/>
  <c r="H127" i="44"/>
  <c r="J127" i="44"/>
  <c r="L127" i="44"/>
  <c r="H126" i="44"/>
  <c r="J126" i="44"/>
  <c r="L126" i="44"/>
  <c r="H125" i="44"/>
  <c r="J125" i="44"/>
  <c r="L125" i="44"/>
  <c r="H124" i="44"/>
  <c r="J124" i="44"/>
  <c r="L124" i="44"/>
  <c r="H123" i="44"/>
  <c r="J123" i="44"/>
  <c r="L123" i="44"/>
  <c r="H122" i="44"/>
  <c r="J122" i="44"/>
  <c r="L122" i="44"/>
  <c r="H121" i="44"/>
  <c r="J121" i="44"/>
  <c r="L121" i="44"/>
  <c r="H120" i="44"/>
  <c r="J120" i="44"/>
  <c r="L120" i="44"/>
  <c r="H119" i="44"/>
  <c r="J119" i="44"/>
  <c r="L119" i="44"/>
  <c r="H118" i="44"/>
  <c r="J118" i="44"/>
  <c r="L118" i="44"/>
  <c r="H117" i="44"/>
  <c r="J117" i="44"/>
  <c r="L117" i="44"/>
  <c r="H116" i="44"/>
  <c r="J116" i="44"/>
  <c r="L116" i="44"/>
  <c r="H115" i="44"/>
  <c r="J115" i="44"/>
  <c r="L115" i="44"/>
  <c r="H114" i="44"/>
  <c r="J114" i="44"/>
  <c r="L114" i="44"/>
  <c r="H113" i="44"/>
  <c r="J113" i="44"/>
  <c r="L113" i="44"/>
  <c r="H112" i="44"/>
  <c r="J112" i="44"/>
  <c r="L112" i="44"/>
  <c r="H110" i="44"/>
  <c r="J110" i="44"/>
  <c r="L110" i="44"/>
  <c r="H108" i="44"/>
  <c r="J108" i="44"/>
  <c r="L108" i="44"/>
  <c r="C105" i="44"/>
  <c r="I105" i="44"/>
  <c r="K105" i="44"/>
  <c r="L104" i="44"/>
  <c r="H104" i="44"/>
  <c r="C103" i="44"/>
  <c r="I103" i="44"/>
  <c r="K103" i="44"/>
  <c r="L102" i="44"/>
  <c r="H102" i="44"/>
  <c r="C101" i="44"/>
  <c r="I101" i="44"/>
  <c r="K101" i="44"/>
  <c r="L96" i="44"/>
  <c r="H96" i="44"/>
  <c r="K94" i="44"/>
  <c r="C94" i="44"/>
  <c r="L92" i="44"/>
  <c r="H92" i="44"/>
  <c r="C87" i="44"/>
  <c r="I87" i="44"/>
  <c r="K87" i="44"/>
  <c r="L86" i="44"/>
  <c r="H86" i="44"/>
  <c r="K85" i="44"/>
  <c r="C85" i="44"/>
  <c r="K84" i="44"/>
  <c r="C84" i="44"/>
  <c r="K83" i="44"/>
  <c r="C83" i="44"/>
  <c r="K82" i="44"/>
  <c r="C82" i="44"/>
  <c r="K81" i="44"/>
  <c r="C81" i="44"/>
  <c r="K80" i="44"/>
  <c r="C80" i="44"/>
  <c r="K79" i="44"/>
  <c r="C79" i="44"/>
  <c r="K78" i="44"/>
  <c r="C78" i="44"/>
  <c r="K77" i="44"/>
  <c r="C77" i="44"/>
  <c r="K76" i="44"/>
  <c r="C76" i="44"/>
  <c r="K75" i="44"/>
  <c r="C75" i="44"/>
  <c r="K74" i="44"/>
  <c r="C74" i="44"/>
  <c r="K73" i="44"/>
  <c r="C73" i="44"/>
  <c r="K72" i="44"/>
  <c r="C72" i="44"/>
  <c r="K71" i="44"/>
  <c r="C71" i="44"/>
  <c r="K70" i="44"/>
  <c r="C70" i="44"/>
  <c r="K69" i="44"/>
  <c r="C69" i="44"/>
  <c r="K68" i="44"/>
  <c r="C68" i="44"/>
  <c r="K67" i="44"/>
  <c r="C67" i="44"/>
  <c r="K66" i="44"/>
  <c r="C66" i="44"/>
  <c r="K65" i="44"/>
  <c r="C65" i="44"/>
  <c r="K64" i="44"/>
  <c r="C64" i="44"/>
  <c r="I63" i="44"/>
  <c r="J58" i="44"/>
  <c r="J54" i="44"/>
  <c r="J50" i="44"/>
  <c r="J46" i="44"/>
  <c r="I40" i="44"/>
  <c r="I30" i="44"/>
  <c r="C62" i="44"/>
  <c r="K62" i="44"/>
  <c r="C53" i="44"/>
  <c r="I53" i="44"/>
  <c r="K53" i="44"/>
  <c r="C52" i="44"/>
  <c r="I52" i="44"/>
  <c r="K52" i="44"/>
  <c r="I49" i="44"/>
  <c r="C47" i="44"/>
  <c r="I47" i="44"/>
  <c r="K47" i="44"/>
  <c r="C45" i="44"/>
  <c r="I45" i="44"/>
  <c r="K45" i="44"/>
  <c r="C9" i="44"/>
  <c r="I9" i="44"/>
  <c r="K9" i="44"/>
  <c r="H9" i="44"/>
  <c r="J9" i="44"/>
  <c r="L9" i="44"/>
  <c r="H8" i="44"/>
  <c r="J8" i="44"/>
  <c r="L8" i="44"/>
  <c r="C8" i="44"/>
  <c r="I8" i="44"/>
  <c r="K8" i="44"/>
  <c r="J13" i="44"/>
  <c r="Q13" i="44"/>
  <c r="O13" i="44"/>
  <c r="L13" i="44"/>
  <c r="C13" i="44"/>
  <c r="K13" i="44"/>
  <c r="X13" i="44"/>
  <c r="R13" i="44"/>
  <c r="P13" i="44"/>
  <c r="H13" i="44"/>
  <c r="I13" i="44"/>
  <c r="J104" i="44"/>
  <c r="X7" i="44"/>
  <c r="J7" i="44"/>
  <c r="C7" i="44"/>
  <c r="R7" i="44"/>
  <c r="P7" i="44"/>
  <c r="O7" i="44"/>
  <c r="H7" i="44"/>
  <c r="L7" i="44"/>
  <c r="I7" i="44"/>
  <c r="I123" i="44"/>
  <c r="I121" i="44"/>
  <c r="I119" i="44"/>
  <c r="I117" i="44"/>
  <c r="I115" i="44"/>
  <c r="I113" i="44"/>
  <c r="H87" i="44"/>
  <c r="I85" i="44"/>
  <c r="I83" i="44"/>
  <c r="I81" i="44"/>
  <c r="I79" i="44"/>
  <c r="I77" i="44"/>
  <c r="I75" i="44"/>
  <c r="I73" i="44"/>
  <c r="I71" i="44"/>
  <c r="I69" i="44"/>
  <c r="I67" i="44"/>
  <c r="I65" i="44"/>
  <c r="X63" i="44"/>
  <c r="J52" i="44"/>
  <c r="I122" i="44"/>
  <c r="I120" i="44"/>
  <c r="I118" i="44"/>
  <c r="I116" i="44"/>
  <c r="I114" i="44"/>
  <c r="I112" i="44"/>
  <c r="I110" i="44"/>
  <c r="I108" i="44"/>
  <c r="J96" i="44"/>
  <c r="I94" i="44"/>
  <c r="I84" i="44"/>
  <c r="I82" i="44"/>
  <c r="I80" i="44"/>
  <c r="I78" i="44"/>
  <c r="I76" i="44"/>
  <c r="I74" i="44"/>
  <c r="I72" i="44"/>
  <c r="I70" i="44"/>
  <c r="I68" i="44"/>
  <c r="I66" i="44"/>
  <c r="I64" i="44"/>
  <c r="J53" i="44"/>
  <c r="X72" i="44"/>
  <c r="X45" i="44"/>
  <c r="R45" i="44"/>
  <c r="O45" i="44"/>
  <c r="Q45" i="44"/>
  <c r="J45" i="44"/>
  <c r="P45" i="44"/>
  <c r="X62" i="44"/>
  <c r="R62" i="44"/>
  <c r="O62" i="44"/>
  <c r="Q62" i="44"/>
  <c r="P62" i="44"/>
  <c r="J62" i="44"/>
  <c r="X56" i="44"/>
  <c r="R56" i="44"/>
  <c r="O56" i="44"/>
  <c r="Q56" i="44"/>
  <c r="P56" i="44"/>
  <c r="X31" i="44"/>
  <c r="O31" i="44"/>
  <c r="P31" i="44"/>
  <c r="H31" i="44"/>
  <c r="L31" i="44"/>
  <c r="K31" i="44"/>
  <c r="R31" i="44"/>
  <c r="Q31" i="44"/>
  <c r="J31" i="44"/>
  <c r="C31" i="44"/>
  <c r="I31" i="44"/>
  <c r="AK21" i="44"/>
  <c r="AK104" i="44"/>
  <c r="AK47" i="44"/>
  <c r="AK103" i="44"/>
  <c r="AK46" i="44"/>
  <c r="AK123" i="44"/>
  <c r="AK115" i="44"/>
  <c r="AK83" i="44"/>
  <c r="AK75" i="44"/>
  <c r="AK67" i="44"/>
  <c r="AK118" i="44"/>
  <c r="AK110" i="44"/>
  <c r="AK84" i="44"/>
  <c r="AK76" i="44"/>
  <c r="AK68" i="44"/>
  <c r="AK92" i="44"/>
  <c r="AK54" i="44"/>
  <c r="AK121" i="44"/>
  <c r="AK113" i="44"/>
  <c r="AK81" i="44"/>
  <c r="AK73" i="44"/>
  <c r="AK65" i="44"/>
  <c r="AK52" i="44"/>
  <c r="AK116" i="44"/>
  <c r="AK108" i="44"/>
  <c r="AK82" i="44"/>
  <c r="AK74" i="44"/>
  <c r="AK66" i="44"/>
  <c r="AK86" i="44"/>
  <c r="AK105" i="44"/>
  <c r="AK48" i="44"/>
  <c r="AK43" i="44"/>
  <c r="AK100" i="44"/>
  <c r="AK119" i="44"/>
  <c r="AK87" i="44"/>
  <c r="AK79" i="44"/>
  <c r="AK71" i="44"/>
  <c r="AK63" i="44"/>
  <c r="AK122" i="44"/>
  <c r="AK114" i="44"/>
  <c r="AK96" i="44"/>
  <c r="AK80" i="44"/>
  <c r="AK72" i="44"/>
  <c r="AK64" i="44"/>
  <c r="AK101" i="44"/>
  <c r="AK40" i="44"/>
  <c r="AK56" i="44"/>
  <c r="AK53" i="44"/>
  <c r="AK58" i="44"/>
  <c r="AK42" i="44"/>
  <c r="AK50" i="44"/>
  <c r="AK45" i="44"/>
  <c r="AK117" i="44"/>
  <c r="AK85" i="44"/>
  <c r="AK77" i="44"/>
  <c r="AK69" i="44"/>
  <c r="AK120" i="44"/>
  <c r="AK112" i="44"/>
  <c r="AK94" i="44"/>
  <c r="AK78" i="44"/>
  <c r="AK70" i="44"/>
  <c r="AK102" i="44"/>
  <c r="AK62" i="44"/>
  <c r="AK39" i="44"/>
  <c r="AK37" i="44"/>
  <c r="AK35" i="44"/>
  <c r="AK33" i="44"/>
  <c r="AK32" i="44"/>
  <c r="AK31" i="44"/>
  <c r="AK30" i="44"/>
  <c r="AK28" i="44"/>
  <c r="AK27" i="44"/>
  <c r="AK24" i="44"/>
  <c r="AK23" i="44"/>
  <c r="AK22" i="44"/>
  <c r="AK36" i="44"/>
  <c r="AK15" i="44"/>
  <c r="AK14" i="44"/>
  <c r="AK13" i="44"/>
  <c r="AK12" i="44"/>
  <c r="AK11" i="44"/>
  <c r="AK10" i="44"/>
  <c r="AK9" i="44"/>
  <c r="AK8" i="44"/>
  <c r="AK7" i="44"/>
  <c r="AK34" i="44"/>
  <c r="AK51" i="44"/>
  <c r="O90" i="44"/>
  <c r="Q90" i="44"/>
  <c r="X90" i="44"/>
  <c r="C90" i="44"/>
  <c r="K90" i="44"/>
  <c r="H90" i="44"/>
  <c r="J90" i="44"/>
  <c r="U90" i="44"/>
  <c r="V90" i="44"/>
  <c r="P90" i="44"/>
  <c r="R90" i="44"/>
  <c r="I90" i="44"/>
  <c r="L90" i="44"/>
  <c r="S90" i="44"/>
  <c r="AK90" i="44"/>
  <c r="O100" i="44"/>
  <c r="Q100" i="44"/>
  <c r="X100" i="44"/>
  <c r="C100" i="44"/>
  <c r="K100" i="44"/>
  <c r="H100" i="44"/>
  <c r="J100" i="44"/>
  <c r="P100" i="44"/>
  <c r="R100" i="44"/>
  <c r="I100" i="44"/>
  <c r="L100" i="44"/>
  <c r="R30" i="44"/>
  <c r="O30" i="44"/>
  <c r="Q30" i="44"/>
  <c r="X30" i="44"/>
  <c r="X44" i="44"/>
  <c r="P44" i="44"/>
  <c r="I44" i="44"/>
  <c r="H44" i="44"/>
  <c r="J44" i="44"/>
  <c r="R44" i="44"/>
  <c r="O44" i="44"/>
  <c r="Q44" i="44"/>
  <c r="C44" i="44"/>
  <c r="K44" i="44"/>
  <c r="L44" i="44"/>
  <c r="AK44" i="44"/>
  <c r="AK41" i="44"/>
  <c r="R40" i="44"/>
  <c r="AK38" i="44"/>
  <c r="X11" i="44"/>
  <c r="P11" i="44"/>
  <c r="O11" i="44"/>
  <c r="I11" i="44"/>
  <c r="R11" i="44"/>
  <c r="Q11" i="44"/>
  <c r="L11" i="44"/>
  <c r="H11" i="44"/>
  <c r="C11" i="44"/>
  <c r="J11" i="44"/>
  <c r="R9" i="44"/>
  <c r="Q9" i="44"/>
  <c r="X9" i="44"/>
  <c r="P9" i="44"/>
  <c r="O9" i="44"/>
  <c r="U62" i="44"/>
  <c r="V62" i="44"/>
  <c r="X8" i="44"/>
  <c r="Q8" i="44"/>
  <c r="O8" i="44"/>
  <c r="R8" i="44"/>
  <c r="P8" i="44"/>
  <c r="AK29" i="44"/>
  <c r="L26" i="44"/>
  <c r="I26" i="44"/>
  <c r="J26" i="44"/>
  <c r="R26" i="44"/>
  <c r="Q26" i="44"/>
  <c r="H26" i="44"/>
  <c r="C26" i="44"/>
  <c r="K26" i="44"/>
  <c r="AK26" i="44"/>
  <c r="X26" i="44"/>
  <c r="O26" i="44"/>
  <c r="P26" i="44"/>
  <c r="C25" i="44"/>
  <c r="X25" i="44"/>
  <c r="O25" i="44"/>
  <c r="P25" i="44"/>
  <c r="I25" i="44"/>
  <c r="H25" i="44"/>
  <c r="AK25" i="44"/>
  <c r="R25" i="44"/>
  <c r="Q25" i="44"/>
  <c r="AK20" i="44"/>
  <c r="L19" i="44"/>
  <c r="C19" i="44"/>
  <c r="K19" i="44"/>
  <c r="J19" i="44"/>
  <c r="AK19" i="44"/>
  <c r="P19" i="44"/>
  <c r="R19" i="44"/>
  <c r="Q19" i="44"/>
  <c r="I19" i="44"/>
  <c r="X19" i="44"/>
  <c r="O19" i="44"/>
  <c r="AK18" i="44"/>
  <c r="AK16" i="44"/>
  <c r="AK17" i="44"/>
  <c r="S91" i="44"/>
  <c r="P91" i="44"/>
  <c r="R91" i="44"/>
  <c r="H91" i="44"/>
  <c r="J91" i="44"/>
  <c r="C91" i="44"/>
  <c r="K91" i="44"/>
  <c r="AK91" i="44"/>
  <c r="U91" i="44"/>
  <c r="V91" i="44"/>
  <c r="O91" i="44"/>
  <c r="Q91" i="44"/>
  <c r="X91" i="44"/>
  <c r="L91" i="44"/>
  <c r="I91" i="44"/>
  <c r="S93" i="44"/>
  <c r="O93" i="44"/>
  <c r="Q93" i="44"/>
  <c r="X93" i="44"/>
  <c r="H93" i="44"/>
  <c r="J93" i="44"/>
  <c r="I93" i="44"/>
  <c r="AK93" i="44"/>
  <c r="U93" i="44"/>
  <c r="V93" i="44"/>
  <c r="P93" i="44"/>
  <c r="R93" i="44"/>
  <c r="L93" i="44"/>
  <c r="C93" i="44"/>
  <c r="K93" i="44"/>
  <c r="S95" i="44"/>
  <c r="O95" i="44"/>
  <c r="Q95" i="44"/>
  <c r="X95" i="44"/>
  <c r="J95" i="44"/>
  <c r="C95" i="44"/>
  <c r="U95" i="44"/>
  <c r="V95" i="44"/>
  <c r="P95" i="44"/>
  <c r="R95" i="44"/>
  <c r="H95" i="44"/>
  <c r="L95" i="44"/>
  <c r="K95" i="44"/>
  <c r="I95" i="44"/>
  <c r="AK95" i="44"/>
  <c r="S97" i="44"/>
  <c r="O97" i="44"/>
  <c r="Q97" i="44"/>
  <c r="X97" i="44"/>
  <c r="L97" i="44"/>
  <c r="C97" i="44"/>
  <c r="K97" i="44"/>
  <c r="AK97" i="44"/>
  <c r="U97" i="44"/>
  <c r="V97" i="44"/>
  <c r="P97" i="44"/>
  <c r="R97" i="44"/>
  <c r="H97" i="44"/>
  <c r="J97" i="44"/>
  <c r="I97" i="44"/>
  <c r="O57" i="44"/>
  <c r="L57" i="44"/>
  <c r="H57" i="44"/>
  <c r="I57" i="44"/>
  <c r="R57" i="44"/>
  <c r="Q57" i="44"/>
  <c r="P57" i="44"/>
  <c r="C57" i="44"/>
  <c r="K57" i="44"/>
  <c r="J57" i="44"/>
  <c r="AK57" i="44"/>
  <c r="R59" i="44"/>
  <c r="Q59" i="44"/>
  <c r="P59" i="44"/>
  <c r="L59" i="44"/>
  <c r="C59" i="44"/>
  <c r="K59" i="44"/>
  <c r="J59" i="44"/>
  <c r="H59" i="44"/>
  <c r="I59" i="44"/>
  <c r="X59" i="44"/>
  <c r="AK59" i="44"/>
  <c r="R69" i="44"/>
  <c r="R75" i="44"/>
  <c r="R71" i="44"/>
  <c r="X65" i="44"/>
  <c r="R61" i="44"/>
  <c r="P61" i="44"/>
  <c r="I61" i="44"/>
  <c r="H61" i="44"/>
  <c r="J61" i="44"/>
  <c r="O61" i="44"/>
  <c r="Q61" i="44"/>
  <c r="C61" i="44"/>
  <c r="K61" i="44"/>
  <c r="L61" i="44"/>
  <c r="X61" i="44"/>
  <c r="AK61" i="44"/>
  <c r="S89" i="44"/>
  <c r="P89" i="44"/>
  <c r="R89" i="44"/>
  <c r="L89" i="44"/>
  <c r="I89" i="44"/>
  <c r="AK89" i="44"/>
  <c r="U89" i="44"/>
  <c r="V89" i="44"/>
  <c r="O89" i="44"/>
  <c r="Q89" i="44"/>
  <c r="X89" i="44"/>
  <c r="H89" i="44"/>
  <c r="J89" i="44"/>
  <c r="C89" i="44"/>
  <c r="K89" i="44"/>
  <c r="S99" i="44"/>
  <c r="O99" i="44"/>
  <c r="Q99" i="44"/>
  <c r="X99" i="44"/>
  <c r="L99" i="44"/>
  <c r="I99" i="44"/>
  <c r="AK99" i="44"/>
  <c r="U99" i="44"/>
  <c r="V99" i="44"/>
  <c r="P99" i="44"/>
  <c r="R99" i="44"/>
  <c r="H99" i="44"/>
  <c r="J99" i="44"/>
  <c r="C99" i="44"/>
  <c r="K99" i="44"/>
  <c r="S107" i="44"/>
  <c r="P107" i="44"/>
  <c r="R107" i="44"/>
  <c r="C107" i="44"/>
  <c r="J107" i="44"/>
  <c r="I107" i="44"/>
  <c r="U107" i="44"/>
  <c r="V107" i="44"/>
  <c r="O107" i="44"/>
  <c r="Q107" i="44"/>
  <c r="X107" i="44"/>
  <c r="K107" i="44"/>
  <c r="H107" i="44"/>
  <c r="L107" i="44"/>
  <c r="AK107" i="44"/>
  <c r="S109" i="44"/>
  <c r="P109" i="44"/>
  <c r="R109" i="44"/>
  <c r="C109" i="44"/>
  <c r="J109" i="44"/>
  <c r="U109" i="44"/>
  <c r="V109" i="44"/>
  <c r="O109" i="44"/>
  <c r="Q109" i="44"/>
  <c r="X109" i="44"/>
  <c r="K109" i="44"/>
  <c r="H109" i="44"/>
  <c r="L109" i="44"/>
  <c r="I109" i="44"/>
  <c r="AK109" i="44"/>
  <c r="S111" i="44"/>
  <c r="P111" i="44"/>
  <c r="R111" i="44"/>
  <c r="C111" i="44"/>
  <c r="J111" i="44"/>
  <c r="I111" i="44"/>
  <c r="U111" i="44"/>
  <c r="V111" i="44"/>
  <c r="O111" i="44"/>
  <c r="Q111" i="44"/>
  <c r="X111" i="44"/>
  <c r="K111" i="44"/>
  <c r="H111" i="44"/>
  <c r="L111" i="44"/>
  <c r="AK111" i="44"/>
  <c r="O55" i="44"/>
  <c r="Q55" i="44"/>
  <c r="L55" i="44"/>
  <c r="I55" i="44"/>
  <c r="J55" i="44"/>
  <c r="AK55" i="44"/>
  <c r="R55" i="44"/>
  <c r="P55" i="44"/>
  <c r="H55" i="44"/>
  <c r="C55" i="44"/>
  <c r="K55" i="44"/>
  <c r="Q75" i="44"/>
  <c r="Q71" i="44"/>
  <c r="O53" i="44"/>
  <c r="O59" i="44"/>
  <c r="O79" i="44"/>
  <c r="O46" i="44"/>
  <c r="O75" i="44"/>
  <c r="AA106" i="44"/>
  <c r="AC106" i="44"/>
  <c r="AE106" i="44"/>
  <c r="Z106" i="44"/>
  <c r="AB106" i="44"/>
  <c r="AD106" i="44"/>
  <c r="Y106" i="44"/>
  <c r="Q106" i="44"/>
  <c r="S106" i="44"/>
  <c r="K106" i="44"/>
  <c r="P106" i="44"/>
  <c r="J106" i="44"/>
  <c r="I106" i="44"/>
  <c r="AK106" i="44"/>
  <c r="O106" i="44"/>
  <c r="X106" i="44"/>
  <c r="C106" i="44"/>
  <c r="H106" i="44"/>
  <c r="R106" i="44"/>
  <c r="U106" i="44"/>
  <c r="V106" i="44"/>
  <c r="L106" i="44"/>
  <c r="AA161" i="44"/>
  <c r="AC161" i="44"/>
  <c r="AE161" i="44"/>
  <c r="Z161" i="44"/>
  <c r="AB161" i="44"/>
  <c r="AD161" i="44"/>
  <c r="Y161" i="44"/>
  <c r="AA159" i="44"/>
  <c r="AC159" i="44"/>
  <c r="AE159" i="44"/>
  <c r="Z159" i="44"/>
  <c r="AB159" i="44"/>
  <c r="AD159" i="44"/>
  <c r="Y159" i="44"/>
  <c r="AA157" i="44"/>
  <c r="AC157" i="44"/>
  <c r="AE157" i="44"/>
  <c r="Z157" i="44"/>
  <c r="AB157" i="44"/>
  <c r="AD157" i="44"/>
  <c r="Y157" i="44"/>
  <c r="AA155" i="44"/>
  <c r="AC155" i="44"/>
  <c r="AE155" i="44"/>
  <c r="Z155" i="44"/>
  <c r="AB155" i="44"/>
  <c r="AD155" i="44"/>
  <c r="Y155" i="44"/>
  <c r="AA153" i="44"/>
  <c r="AC153" i="44"/>
  <c r="AE153" i="44"/>
  <c r="Z153" i="44"/>
  <c r="AB153" i="44"/>
  <c r="AD153" i="44"/>
  <c r="Y153" i="44"/>
  <c r="AA151" i="44"/>
  <c r="AC151" i="44"/>
  <c r="AE151" i="44"/>
  <c r="Z151" i="44"/>
  <c r="AB151" i="44"/>
  <c r="AD151" i="44"/>
  <c r="Y151" i="44"/>
  <c r="AA149" i="44"/>
  <c r="AC149" i="44"/>
  <c r="AE149" i="44"/>
  <c r="Z149" i="44"/>
  <c r="AB149" i="44"/>
  <c r="AD149" i="44"/>
  <c r="Y149" i="44"/>
  <c r="AA147" i="44"/>
  <c r="AC147" i="44"/>
  <c r="AE147" i="44"/>
  <c r="Z147" i="44"/>
  <c r="AB147" i="44"/>
  <c r="AD147" i="44"/>
  <c r="Y147" i="44"/>
  <c r="AA145" i="44"/>
  <c r="AC145" i="44"/>
  <c r="AE145" i="44"/>
  <c r="Z145" i="44"/>
  <c r="AB145" i="44"/>
  <c r="AD145" i="44"/>
  <c r="Y145" i="44"/>
  <c r="AA143" i="44"/>
  <c r="AC143" i="44"/>
  <c r="AE143" i="44"/>
  <c r="Z143" i="44"/>
  <c r="AB143" i="44"/>
  <c r="AD143" i="44"/>
  <c r="Y143" i="44"/>
  <c r="AA141" i="44"/>
  <c r="AC141" i="44"/>
  <c r="AE141" i="44"/>
  <c r="Z141" i="44"/>
  <c r="AB141" i="44"/>
  <c r="AD141" i="44"/>
  <c r="Y141" i="44"/>
  <c r="AA139" i="44"/>
  <c r="AC139" i="44"/>
  <c r="AE139" i="44"/>
  <c r="Z139" i="44"/>
  <c r="AB139" i="44"/>
  <c r="AD139" i="44"/>
  <c r="Y139" i="44"/>
  <c r="AA137" i="44"/>
  <c r="AC137" i="44"/>
  <c r="AE137" i="44"/>
  <c r="Z137" i="44"/>
  <c r="AB137" i="44"/>
  <c r="AD137" i="44"/>
  <c r="Y137" i="44"/>
  <c r="C135" i="44"/>
  <c r="AA135" i="44"/>
  <c r="AC135" i="44"/>
  <c r="AE135" i="44"/>
  <c r="Z135" i="44"/>
  <c r="AB135" i="44"/>
  <c r="AD135" i="44"/>
  <c r="Y135" i="44"/>
  <c r="C133" i="44"/>
  <c r="AA133" i="44"/>
  <c r="AC133" i="44"/>
  <c r="AE133" i="44"/>
  <c r="Z133" i="44"/>
  <c r="AB133" i="44"/>
  <c r="AD133" i="44"/>
  <c r="Y133" i="44"/>
  <c r="I131" i="44"/>
  <c r="AA131" i="44"/>
  <c r="AC131" i="44"/>
  <c r="AE131" i="44"/>
  <c r="Z131" i="44"/>
  <c r="AB131" i="44"/>
  <c r="AD131" i="44"/>
  <c r="Y131" i="44"/>
  <c r="I129" i="44"/>
  <c r="AA129" i="44"/>
  <c r="AC129" i="44"/>
  <c r="AE129" i="44"/>
  <c r="Z129" i="44"/>
  <c r="AB129" i="44"/>
  <c r="AD129" i="44"/>
  <c r="Y129" i="44"/>
  <c r="I127" i="44"/>
  <c r="AA127" i="44"/>
  <c r="AC127" i="44"/>
  <c r="AE127" i="44"/>
  <c r="Z127" i="44"/>
  <c r="AB127" i="44"/>
  <c r="AD127" i="44"/>
  <c r="Y127" i="44"/>
  <c r="I125" i="44"/>
  <c r="AA125" i="44"/>
  <c r="AC125" i="44"/>
  <c r="AE125" i="44"/>
  <c r="Z125" i="44"/>
  <c r="AB125" i="44"/>
  <c r="AD125" i="44"/>
  <c r="Y125" i="44"/>
  <c r="AA123" i="44"/>
  <c r="AC123" i="44"/>
  <c r="AE123" i="44"/>
  <c r="Z123" i="44"/>
  <c r="AB123" i="44"/>
  <c r="AD123" i="44"/>
  <c r="Y123" i="44"/>
  <c r="AA121" i="44"/>
  <c r="AC121" i="44"/>
  <c r="AE121" i="44"/>
  <c r="Z121" i="44"/>
  <c r="AB121" i="44"/>
  <c r="AD121" i="44"/>
  <c r="Y121" i="44"/>
  <c r="AA119" i="44"/>
  <c r="AC119" i="44"/>
  <c r="AE119" i="44"/>
  <c r="Z119" i="44"/>
  <c r="AB119" i="44"/>
  <c r="AD119" i="44"/>
  <c r="Y119" i="44"/>
  <c r="AA117" i="44"/>
  <c r="AC117" i="44"/>
  <c r="AE117" i="44"/>
  <c r="Z117" i="44"/>
  <c r="AB117" i="44"/>
  <c r="AD117" i="44"/>
  <c r="Y117" i="44"/>
  <c r="AA115" i="44"/>
  <c r="AC115" i="44"/>
  <c r="AE115" i="44"/>
  <c r="Z115" i="44"/>
  <c r="AB115" i="44"/>
  <c r="AD115" i="44"/>
  <c r="Y115" i="44"/>
  <c r="AA113" i="44"/>
  <c r="AC113" i="44"/>
  <c r="AE113" i="44"/>
  <c r="Z113" i="44"/>
  <c r="AB113" i="44"/>
  <c r="AD113" i="44"/>
  <c r="Y113" i="44"/>
  <c r="AA111" i="44"/>
  <c r="AC111" i="44"/>
  <c r="AE111" i="44"/>
  <c r="Z111" i="44"/>
  <c r="AB111" i="44"/>
  <c r="AD111" i="44"/>
  <c r="Y111" i="44"/>
  <c r="AA109" i="44"/>
  <c r="AC109" i="44"/>
  <c r="AE109" i="44"/>
  <c r="Z109" i="44"/>
  <c r="AB109" i="44"/>
  <c r="AD109" i="44"/>
  <c r="Y109" i="44"/>
  <c r="AA107" i="44"/>
  <c r="AC107" i="44"/>
  <c r="AE107" i="44"/>
  <c r="Z107" i="44"/>
  <c r="AB107" i="44"/>
  <c r="AD107" i="44"/>
  <c r="Y107" i="44"/>
  <c r="AA104" i="44"/>
  <c r="AC104" i="44"/>
  <c r="AE104" i="44"/>
  <c r="Z104" i="44"/>
  <c r="AB104" i="44"/>
  <c r="AD104" i="44"/>
  <c r="Y104" i="44"/>
  <c r="AA102" i="44"/>
  <c r="AC102" i="44"/>
  <c r="AE102" i="44"/>
  <c r="Z102" i="44"/>
  <c r="AB102" i="44"/>
  <c r="AD102" i="44"/>
  <c r="Y102" i="44"/>
  <c r="AA99" i="44"/>
  <c r="AC99" i="44"/>
  <c r="AE99" i="44"/>
  <c r="Z99" i="44"/>
  <c r="AB99" i="44"/>
  <c r="AD99" i="44"/>
  <c r="Y99" i="44"/>
  <c r="AA96" i="44"/>
  <c r="AC96" i="44"/>
  <c r="AE96" i="44"/>
  <c r="Z96" i="44"/>
  <c r="AB96" i="44"/>
  <c r="AD96" i="44"/>
  <c r="Y96" i="44"/>
  <c r="AA94" i="44"/>
  <c r="AC94" i="44"/>
  <c r="AE94" i="44"/>
  <c r="Z94" i="44"/>
  <c r="AB94" i="44"/>
  <c r="AD94" i="44"/>
  <c r="Y94" i="44"/>
  <c r="AA92" i="44"/>
  <c r="AC92" i="44"/>
  <c r="AE92" i="44"/>
  <c r="Z92" i="44"/>
  <c r="AB92" i="44"/>
  <c r="AD92" i="44"/>
  <c r="Y92" i="44"/>
  <c r="AA89" i="44"/>
  <c r="AC89" i="44"/>
  <c r="AE89" i="44"/>
  <c r="Z89" i="44"/>
  <c r="AB89" i="44"/>
  <c r="AD89" i="44"/>
  <c r="Y89" i="44"/>
  <c r="AA86" i="44"/>
  <c r="AC86" i="44"/>
  <c r="AE86" i="44"/>
  <c r="Z86" i="44"/>
  <c r="AB86" i="44"/>
  <c r="AD86" i="44"/>
  <c r="Y86" i="44"/>
  <c r="S86" i="44"/>
  <c r="AA84" i="44"/>
  <c r="AC84" i="44"/>
  <c r="AE84" i="44"/>
  <c r="Z84" i="44"/>
  <c r="AB84" i="44"/>
  <c r="AD84" i="44"/>
  <c r="Y84" i="44"/>
  <c r="S84" i="44"/>
  <c r="AA82" i="44"/>
  <c r="AC82" i="44"/>
  <c r="AE82" i="44"/>
  <c r="Z82" i="44"/>
  <c r="AB82" i="44"/>
  <c r="AD82" i="44"/>
  <c r="Y82" i="44"/>
  <c r="S82" i="44"/>
  <c r="AA80" i="44"/>
  <c r="AC80" i="44"/>
  <c r="AE80" i="44"/>
  <c r="Z80" i="44"/>
  <c r="AB80" i="44"/>
  <c r="AD80" i="44"/>
  <c r="Y80" i="44"/>
  <c r="S80" i="44"/>
  <c r="AA78" i="44"/>
  <c r="AC78" i="44"/>
  <c r="AE78" i="44"/>
  <c r="Z78" i="44"/>
  <c r="AB78" i="44"/>
  <c r="AD78" i="44"/>
  <c r="Y78" i="44"/>
  <c r="S78" i="44"/>
  <c r="X76" i="44"/>
  <c r="AA76" i="44"/>
  <c r="AC76" i="44"/>
  <c r="AE76" i="44"/>
  <c r="Z76" i="44"/>
  <c r="AB76" i="44"/>
  <c r="AD76" i="44"/>
  <c r="Y76" i="44"/>
  <c r="S76" i="44"/>
  <c r="X74" i="44"/>
  <c r="AA74" i="44"/>
  <c r="AC74" i="44"/>
  <c r="AE74" i="44"/>
  <c r="Z74" i="44"/>
  <c r="AB74" i="44"/>
  <c r="AD74" i="44"/>
  <c r="Y74" i="44"/>
  <c r="S74" i="44"/>
  <c r="AA72" i="44"/>
  <c r="AC72" i="44"/>
  <c r="AE72" i="44"/>
  <c r="Z72" i="44"/>
  <c r="AB72" i="44"/>
  <c r="AD72" i="44"/>
  <c r="Y72" i="44"/>
  <c r="S72" i="44"/>
  <c r="X70" i="44"/>
  <c r="AA70" i="44"/>
  <c r="AC70" i="44"/>
  <c r="AE70" i="44"/>
  <c r="Z70" i="44"/>
  <c r="AB70" i="44"/>
  <c r="AD70" i="44"/>
  <c r="Y70" i="44"/>
  <c r="S70" i="44"/>
  <c r="X68" i="44"/>
  <c r="AA68" i="44"/>
  <c r="AC68" i="44"/>
  <c r="AE68" i="44"/>
  <c r="Z68" i="44"/>
  <c r="AB68" i="44"/>
  <c r="AD68" i="44"/>
  <c r="Y68" i="44"/>
  <c r="S68" i="44"/>
  <c r="X66" i="44"/>
  <c r="AA66" i="44"/>
  <c r="AC66" i="44"/>
  <c r="AE66" i="44"/>
  <c r="Z66" i="44"/>
  <c r="AB66" i="44"/>
  <c r="AD66" i="44"/>
  <c r="Y66" i="44"/>
  <c r="S66" i="44"/>
  <c r="X64" i="44"/>
  <c r="AA64" i="44"/>
  <c r="AC64" i="44"/>
  <c r="AE64" i="44"/>
  <c r="Z64" i="44"/>
  <c r="AB64" i="44"/>
  <c r="AD64" i="44"/>
  <c r="Y64" i="44"/>
  <c r="S64" i="44"/>
  <c r="AA61" i="44"/>
  <c r="AC61" i="44"/>
  <c r="AE61" i="44"/>
  <c r="Z61" i="44"/>
  <c r="AB61" i="44"/>
  <c r="AD61" i="44"/>
  <c r="U61" i="44"/>
  <c r="V61" i="44"/>
  <c r="Y61" i="44"/>
  <c r="S61" i="44"/>
  <c r="AA58" i="44"/>
  <c r="AC58" i="44"/>
  <c r="AE58" i="44"/>
  <c r="Z58" i="44"/>
  <c r="AB58" i="44"/>
  <c r="AD58" i="44"/>
  <c r="Y58" i="44"/>
  <c r="S58" i="44"/>
  <c r="U58" i="44"/>
  <c r="V58" i="44"/>
  <c r="X55" i="44"/>
  <c r="AA55" i="44"/>
  <c r="AC55" i="44"/>
  <c r="AE55" i="44"/>
  <c r="Z55" i="44"/>
  <c r="AB55" i="44"/>
  <c r="AD55" i="44"/>
  <c r="U55" i="44"/>
  <c r="V55" i="44"/>
  <c r="Y55" i="44"/>
  <c r="S55" i="44"/>
  <c r="AA8" i="44"/>
  <c r="AC8" i="44"/>
  <c r="AE8" i="44"/>
  <c r="Z8" i="44"/>
  <c r="AB8" i="44"/>
  <c r="AD8" i="44"/>
  <c r="Y8" i="44"/>
  <c r="S8" i="44"/>
  <c r="U8" i="44"/>
  <c r="V8" i="44"/>
  <c r="AA11" i="44"/>
  <c r="AC11" i="44"/>
  <c r="AE11" i="44"/>
  <c r="Z11" i="44"/>
  <c r="AB11" i="44"/>
  <c r="AD11" i="44"/>
  <c r="U11" i="44"/>
  <c r="V11" i="44"/>
  <c r="Y11" i="44"/>
  <c r="S11" i="44"/>
  <c r="H19" i="44"/>
  <c r="AA19" i="44"/>
  <c r="AC19" i="44"/>
  <c r="AE19" i="44"/>
  <c r="Z19" i="44"/>
  <c r="AB19" i="44"/>
  <c r="AD19" i="44"/>
  <c r="U19" i="44"/>
  <c r="V19" i="44"/>
  <c r="Y19" i="44"/>
  <c r="S19" i="44"/>
  <c r="AA26" i="44"/>
  <c r="AC26" i="44"/>
  <c r="AE26" i="44"/>
  <c r="Z26" i="44"/>
  <c r="AB26" i="44"/>
  <c r="AD26" i="44"/>
  <c r="Y26" i="44"/>
  <c r="S26" i="44"/>
  <c r="U26" i="44"/>
  <c r="V26" i="44"/>
  <c r="AA31" i="44"/>
  <c r="AC31" i="44"/>
  <c r="AE31" i="44"/>
  <c r="Z31" i="44"/>
  <c r="AB31" i="44"/>
  <c r="AD31" i="44"/>
  <c r="U31" i="44"/>
  <c r="V31" i="44"/>
  <c r="Y31" i="44"/>
  <c r="S31" i="44"/>
  <c r="AA44" i="44"/>
  <c r="AC44" i="44"/>
  <c r="AE44" i="44"/>
  <c r="Z44" i="44"/>
  <c r="AB44" i="44"/>
  <c r="AD44" i="44"/>
  <c r="Y44" i="44"/>
  <c r="S44" i="44"/>
  <c r="U44" i="44"/>
  <c r="V44" i="44"/>
  <c r="AA47" i="44"/>
  <c r="AC47" i="44"/>
  <c r="AE47" i="44"/>
  <c r="Z47" i="44"/>
  <c r="AB47" i="44"/>
  <c r="AD47" i="44"/>
  <c r="U47" i="44"/>
  <c r="V47" i="44"/>
  <c r="Y47" i="44"/>
  <c r="S47" i="44"/>
  <c r="AA50" i="44"/>
  <c r="AC50" i="44"/>
  <c r="AE50" i="44"/>
  <c r="Z50" i="44"/>
  <c r="AB50" i="44"/>
  <c r="AD50" i="44"/>
  <c r="Y50" i="44"/>
  <c r="S50" i="44"/>
  <c r="U50" i="44"/>
  <c r="V50" i="44"/>
  <c r="AA52" i="44"/>
  <c r="AC52" i="44"/>
  <c r="AE52" i="44"/>
  <c r="Z52" i="44"/>
  <c r="AB52" i="44"/>
  <c r="AD52" i="44"/>
  <c r="Y52" i="44"/>
  <c r="S52" i="44"/>
  <c r="U52" i="44"/>
  <c r="V52" i="44"/>
  <c r="AA54" i="44"/>
  <c r="AC54" i="44"/>
  <c r="AE54" i="44"/>
  <c r="Z54" i="44"/>
  <c r="AB54" i="44"/>
  <c r="AD54" i="44"/>
  <c r="Y54" i="44"/>
  <c r="S54" i="44"/>
  <c r="U54" i="44"/>
  <c r="V54" i="44"/>
  <c r="AA160" i="44"/>
  <c r="AC160" i="44"/>
  <c r="AE160" i="44"/>
  <c r="Z160" i="44"/>
  <c r="AB160" i="44"/>
  <c r="AD160" i="44"/>
  <c r="Y160" i="44"/>
  <c r="AA158" i="44"/>
  <c r="AC158" i="44"/>
  <c r="AE158" i="44"/>
  <c r="Z158" i="44"/>
  <c r="AB158" i="44"/>
  <c r="AD158" i="44"/>
  <c r="Y158" i="44"/>
  <c r="AA156" i="44"/>
  <c r="AC156" i="44"/>
  <c r="AE156" i="44"/>
  <c r="Z156" i="44"/>
  <c r="AB156" i="44"/>
  <c r="AD156" i="44"/>
  <c r="Y156" i="44"/>
  <c r="AA154" i="44"/>
  <c r="AC154" i="44"/>
  <c r="AE154" i="44"/>
  <c r="Z154" i="44"/>
  <c r="AB154" i="44"/>
  <c r="AD154" i="44"/>
  <c r="Y154" i="44"/>
  <c r="AA152" i="44"/>
  <c r="AC152" i="44"/>
  <c r="AE152" i="44"/>
  <c r="Z152" i="44"/>
  <c r="AB152" i="44"/>
  <c r="AD152" i="44"/>
  <c r="Y152" i="44"/>
  <c r="AA150" i="44"/>
  <c r="AC150" i="44"/>
  <c r="AE150" i="44"/>
  <c r="Z150" i="44"/>
  <c r="AB150" i="44"/>
  <c r="AD150" i="44"/>
  <c r="Y150" i="44"/>
  <c r="AA148" i="44"/>
  <c r="AC148" i="44"/>
  <c r="AE148" i="44"/>
  <c r="Z148" i="44"/>
  <c r="AB148" i="44"/>
  <c r="AD148" i="44"/>
  <c r="Y148" i="44"/>
  <c r="AA146" i="44"/>
  <c r="AC146" i="44"/>
  <c r="AE146" i="44"/>
  <c r="Z146" i="44"/>
  <c r="AB146" i="44"/>
  <c r="AD146" i="44"/>
  <c r="Y146" i="44"/>
  <c r="AA144" i="44"/>
  <c r="AC144" i="44"/>
  <c r="AE144" i="44"/>
  <c r="Z144" i="44"/>
  <c r="AB144" i="44"/>
  <c r="AD144" i="44"/>
  <c r="Y144" i="44"/>
  <c r="AA142" i="44"/>
  <c r="AC142" i="44"/>
  <c r="AE142" i="44"/>
  <c r="Z142" i="44"/>
  <c r="AB142" i="44"/>
  <c r="AD142" i="44"/>
  <c r="Y142" i="44"/>
  <c r="AA140" i="44"/>
  <c r="AC140" i="44"/>
  <c r="AE140" i="44"/>
  <c r="Z140" i="44"/>
  <c r="AB140" i="44"/>
  <c r="AD140" i="44"/>
  <c r="Y140" i="44"/>
  <c r="J138" i="44"/>
  <c r="AA138" i="44"/>
  <c r="AC138" i="44"/>
  <c r="AE138" i="44"/>
  <c r="Z138" i="44"/>
  <c r="AB138" i="44"/>
  <c r="AD138" i="44"/>
  <c r="Y138" i="44"/>
  <c r="AA136" i="44"/>
  <c r="AC136" i="44"/>
  <c r="AE136" i="44"/>
  <c r="Z136" i="44"/>
  <c r="AB136" i="44"/>
  <c r="AD136" i="44"/>
  <c r="Y136" i="44"/>
  <c r="C134" i="44"/>
  <c r="AA134" i="44"/>
  <c r="AC134" i="44"/>
  <c r="AE134" i="44"/>
  <c r="Z134" i="44"/>
  <c r="AB134" i="44"/>
  <c r="AD134" i="44"/>
  <c r="Y134" i="44"/>
  <c r="C132" i="44"/>
  <c r="AA132" i="44"/>
  <c r="AC132" i="44"/>
  <c r="AE132" i="44"/>
  <c r="Z132" i="44"/>
  <c r="AB132" i="44"/>
  <c r="AD132" i="44"/>
  <c r="Y132" i="44"/>
  <c r="I130" i="44"/>
  <c r="AA130" i="44"/>
  <c r="AC130" i="44"/>
  <c r="AE130" i="44"/>
  <c r="Z130" i="44"/>
  <c r="AB130" i="44"/>
  <c r="AD130" i="44"/>
  <c r="Y130" i="44"/>
  <c r="I128" i="44"/>
  <c r="AA128" i="44"/>
  <c r="AC128" i="44"/>
  <c r="AE128" i="44"/>
  <c r="Z128" i="44"/>
  <c r="AB128" i="44"/>
  <c r="AD128" i="44"/>
  <c r="Y128" i="44"/>
  <c r="I126" i="44"/>
  <c r="AA126" i="44"/>
  <c r="AC126" i="44"/>
  <c r="AE126" i="44"/>
  <c r="Z126" i="44"/>
  <c r="AB126" i="44"/>
  <c r="AD126" i="44"/>
  <c r="Y126" i="44"/>
  <c r="I124" i="44"/>
  <c r="AA124" i="44"/>
  <c r="AC124" i="44"/>
  <c r="AE124" i="44"/>
  <c r="Z124" i="44"/>
  <c r="AB124" i="44"/>
  <c r="AD124" i="44"/>
  <c r="Y124" i="44"/>
  <c r="AA122" i="44"/>
  <c r="AC122" i="44"/>
  <c r="AE122" i="44"/>
  <c r="Z122" i="44"/>
  <c r="AB122" i="44"/>
  <c r="AD122" i="44"/>
  <c r="Y122" i="44"/>
  <c r="AA120" i="44"/>
  <c r="AC120" i="44"/>
  <c r="AE120" i="44"/>
  <c r="Z120" i="44"/>
  <c r="AB120" i="44"/>
  <c r="AD120" i="44"/>
  <c r="Y120" i="44"/>
  <c r="AA118" i="44"/>
  <c r="AC118" i="44"/>
  <c r="AE118" i="44"/>
  <c r="Z118" i="44"/>
  <c r="AB118" i="44"/>
  <c r="AD118" i="44"/>
  <c r="Y118" i="44"/>
  <c r="AA116" i="44"/>
  <c r="AC116" i="44"/>
  <c r="AE116" i="44"/>
  <c r="Z116" i="44"/>
  <c r="AB116" i="44"/>
  <c r="AD116" i="44"/>
  <c r="Y116" i="44"/>
  <c r="AA114" i="44"/>
  <c r="AC114" i="44"/>
  <c r="AE114" i="44"/>
  <c r="Z114" i="44"/>
  <c r="AB114" i="44"/>
  <c r="AD114" i="44"/>
  <c r="Y114" i="44"/>
  <c r="AA112" i="44"/>
  <c r="AC112" i="44"/>
  <c r="AE112" i="44"/>
  <c r="Z112" i="44"/>
  <c r="AB112" i="44"/>
  <c r="AD112" i="44"/>
  <c r="Y112" i="44"/>
  <c r="AA110" i="44"/>
  <c r="AC110" i="44"/>
  <c r="AE110" i="44"/>
  <c r="Z110" i="44"/>
  <c r="AB110" i="44"/>
  <c r="AD110" i="44"/>
  <c r="Y110" i="44"/>
  <c r="AA108" i="44"/>
  <c r="AC108" i="44"/>
  <c r="AE108" i="44"/>
  <c r="Z108" i="44"/>
  <c r="AB108" i="44"/>
  <c r="AD108" i="44"/>
  <c r="Y108" i="44"/>
  <c r="AA105" i="44"/>
  <c r="AC105" i="44"/>
  <c r="AE105" i="44"/>
  <c r="Z105" i="44"/>
  <c r="AB105" i="44"/>
  <c r="AD105" i="44"/>
  <c r="Y105" i="44"/>
  <c r="AA103" i="44"/>
  <c r="AC103" i="44"/>
  <c r="AE103" i="44"/>
  <c r="Z103" i="44"/>
  <c r="AB103" i="44"/>
  <c r="AD103" i="44"/>
  <c r="Y103" i="44"/>
  <c r="AA101" i="44"/>
  <c r="AC101" i="44"/>
  <c r="AE101" i="44"/>
  <c r="Z101" i="44"/>
  <c r="AB101" i="44"/>
  <c r="AD101" i="44"/>
  <c r="Y101" i="44"/>
  <c r="AA97" i="44"/>
  <c r="AC97" i="44"/>
  <c r="AE97" i="44"/>
  <c r="Z97" i="44"/>
  <c r="AB97" i="44"/>
  <c r="AD97" i="44"/>
  <c r="Y97" i="44"/>
  <c r="AA95" i="44"/>
  <c r="AC95" i="44"/>
  <c r="AE95" i="44"/>
  <c r="Z95" i="44"/>
  <c r="AB95" i="44"/>
  <c r="AD95" i="44"/>
  <c r="Y95" i="44"/>
  <c r="AA93" i="44"/>
  <c r="AC93" i="44"/>
  <c r="AE93" i="44"/>
  <c r="Z93" i="44"/>
  <c r="AB93" i="44"/>
  <c r="AD93" i="44"/>
  <c r="Y93" i="44"/>
  <c r="AA91" i="44"/>
  <c r="AC91" i="44"/>
  <c r="AE91" i="44"/>
  <c r="Z91" i="44"/>
  <c r="AB91" i="44"/>
  <c r="AD91" i="44"/>
  <c r="Y91" i="44"/>
  <c r="AA87" i="44"/>
  <c r="AC87" i="44"/>
  <c r="AE87" i="44"/>
  <c r="Z87" i="44"/>
  <c r="AB87" i="44"/>
  <c r="AD87" i="44"/>
  <c r="Y87" i="44"/>
  <c r="AA85" i="44"/>
  <c r="AC85" i="44"/>
  <c r="AE85" i="44"/>
  <c r="Z85" i="44"/>
  <c r="AB85" i="44"/>
  <c r="AD85" i="44"/>
  <c r="Y85" i="44"/>
  <c r="S85" i="44"/>
  <c r="AA83" i="44"/>
  <c r="AC83" i="44"/>
  <c r="AE83" i="44"/>
  <c r="Z83" i="44"/>
  <c r="AB83" i="44"/>
  <c r="AD83" i="44"/>
  <c r="Y83" i="44"/>
  <c r="S83" i="44"/>
  <c r="X81" i="44"/>
  <c r="AA81" i="44"/>
  <c r="AC81" i="44"/>
  <c r="AE81" i="44"/>
  <c r="Z81" i="44"/>
  <c r="AB81" i="44"/>
  <c r="AD81" i="44"/>
  <c r="Y81" i="44"/>
  <c r="S81" i="44"/>
  <c r="X79" i="44"/>
  <c r="AA79" i="44"/>
  <c r="AC79" i="44"/>
  <c r="AE79" i="44"/>
  <c r="Z79" i="44"/>
  <c r="AB79" i="44"/>
  <c r="AD79" i="44"/>
  <c r="Y79" i="44"/>
  <c r="S79" i="44"/>
  <c r="X77" i="44"/>
  <c r="AA77" i="44"/>
  <c r="AC77" i="44"/>
  <c r="AE77" i="44"/>
  <c r="Z77" i="44"/>
  <c r="AB77" i="44"/>
  <c r="AD77" i="44"/>
  <c r="Y77" i="44"/>
  <c r="S77" i="44"/>
  <c r="AA75" i="44"/>
  <c r="AC75" i="44"/>
  <c r="AE75" i="44"/>
  <c r="Z75" i="44"/>
  <c r="AB75" i="44"/>
  <c r="AD75" i="44"/>
  <c r="Y75" i="44"/>
  <c r="S75" i="44"/>
  <c r="X73" i="44"/>
  <c r="AA73" i="44"/>
  <c r="AC73" i="44"/>
  <c r="AE73" i="44"/>
  <c r="Z73" i="44"/>
  <c r="AB73" i="44"/>
  <c r="AD73" i="44"/>
  <c r="Y73" i="44"/>
  <c r="S73" i="44"/>
  <c r="X71" i="44"/>
  <c r="AA71" i="44"/>
  <c r="AC71" i="44"/>
  <c r="AE71" i="44"/>
  <c r="Z71" i="44"/>
  <c r="AB71" i="44"/>
  <c r="AD71" i="44"/>
  <c r="Y71" i="44"/>
  <c r="S71" i="44"/>
  <c r="AA69" i="44"/>
  <c r="AC69" i="44"/>
  <c r="AE69" i="44"/>
  <c r="Z69" i="44"/>
  <c r="AB69" i="44"/>
  <c r="AD69" i="44"/>
  <c r="Y69" i="44"/>
  <c r="S69" i="44"/>
  <c r="X67" i="44"/>
  <c r="AA67" i="44"/>
  <c r="AC67" i="44"/>
  <c r="AE67" i="44"/>
  <c r="Z67" i="44"/>
  <c r="AB67" i="44"/>
  <c r="AD67" i="44"/>
  <c r="Y67" i="44"/>
  <c r="S67" i="44"/>
  <c r="AA65" i="44"/>
  <c r="AC65" i="44"/>
  <c r="AE65" i="44"/>
  <c r="Z65" i="44"/>
  <c r="AB65" i="44"/>
  <c r="AD65" i="44"/>
  <c r="Y65" i="44"/>
  <c r="S65" i="44"/>
  <c r="AA63" i="44"/>
  <c r="AC63" i="44"/>
  <c r="AE63" i="44"/>
  <c r="Z63" i="44"/>
  <c r="AB63" i="44"/>
  <c r="AD63" i="44"/>
  <c r="Y63" i="44"/>
  <c r="S63" i="44"/>
  <c r="AA59" i="44"/>
  <c r="AC59" i="44"/>
  <c r="AE59" i="44"/>
  <c r="Z59" i="44"/>
  <c r="AB59" i="44"/>
  <c r="AD59" i="44"/>
  <c r="U59" i="44"/>
  <c r="V59" i="44"/>
  <c r="Y59" i="44"/>
  <c r="S59" i="44"/>
  <c r="X57" i="44"/>
  <c r="AA57" i="44"/>
  <c r="AC57" i="44"/>
  <c r="AE57" i="44"/>
  <c r="Z57" i="44"/>
  <c r="AB57" i="44"/>
  <c r="AD57" i="44"/>
  <c r="U57" i="44"/>
  <c r="V57" i="44"/>
  <c r="Y57" i="44"/>
  <c r="S57" i="44"/>
  <c r="AD7" i="44"/>
  <c r="AB7" i="44"/>
  <c r="Z7" i="44"/>
  <c r="AE7" i="44"/>
  <c r="AC7" i="44"/>
  <c r="AA7" i="44"/>
  <c r="Y7" i="44"/>
  <c r="U7" i="44"/>
  <c r="V7" i="44"/>
  <c r="S7" i="44"/>
  <c r="AA9" i="44"/>
  <c r="AC9" i="44"/>
  <c r="AE9" i="44"/>
  <c r="Z9" i="44"/>
  <c r="AB9" i="44"/>
  <c r="AD9" i="44"/>
  <c r="U9" i="44"/>
  <c r="V9" i="44"/>
  <c r="Y9" i="44"/>
  <c r="S9" i="44"/>
  <c r="AA13" i="44"/>
  <c r="AC13" i="44"/>
  <c r="AE13" i="44"/>
  <c r="Z13" i="44"/>
  <c r="AB13" i="44"/>
  <c r="AD13" i="44"/>
  <c r="U13" i="44"/>
  <c r="V13" i="44"/>
  <c r="Y13" i="44"/>
  <c r="S13" i="44"/>
  <c r="AA25" i="44"/>
  <c r="AC25" i="44"/>
  <c r="AE25" i="44"/>
  <c r="Z25" i="44"/>
  <c r="AB25" i="44"/>
  <c r="AD25" i="44"/>
  <c r="U25" i="44"/>
  <c r="V25" i="44"/>
  <c r="Y25" i="44"/>
  <c r="S25" i="44"/>
  <c r="AA30" i="44"/>
  <c r="AC30" i="44"/>
  <c r="AE30" i="44"/>
  <c r="Z30" i="44"/>
  <c r="AB30" i="44"/>
  <c r="AD30" i="44"/>
  <c r="Y30" i="44"/>
  <c r="S30" i="44"/>
  <c r="U30" i="44"/>
  <c r="V30" i="44"/>
  <c r="AA40" i="44"/>
  <c r="AC40" i="44"/>
  <c r="AE40" i="44"/>
  <c r="Z40" i="44"/>
  <c r="AB40" i="44"/>
  <c r="AD40" i="44"/>
  <c r="Y40" i="44"/>
  <c r="S40" i="44"/>
  <c r="U40" i="44"/>
  <c r="V40" i="44"/>
  <c r="AA56" i="44"/>
  <c r="AC56" i="44"/>
  <c r="AE56" i="44"/>
  <c r="Z56" i="44"/>
  <c r="AB56" i="44"/>
  <c r="AD56" i="44"/>
  <c r="Y56" i="44"/>
  <c r="S56" i="44"/>
  <c r="U56" i="44"/>
  <c r="V56" i="44"/>
  <c r="AA60" i="44"/>
  <c r="AC60" i="44"/>
  <c r="AE60" i="44"/>
  <c r="Z60" i="44"/>
  <c r="AB60" i="44"/>
  <c r="AD60" i="44"/>
  <c r="Y60" i="44"/>
  <c r="S60" i="44"/>
  <c r="U60" i="44"/>
  <c r="V60" i="44"/>
  <c r="AA62" i="44"/>
  <c r="AC62" i="44"/>
  <c r="AE62" i="44"/>
  <c r="Z62" i="44"/>
  <c r="AB62" i="44"/>
  <c r="AD62" i="44"/>
  <c r="Y62" i="44"/>
  <c r="S62" i="44"/>
  <c r="AA88" i="44"/>
  <c r="AC88" i="44"/>
  <c r="AE88" i="44"/>
  <c r="Z88" i="44"/>
  <c r="AB88" i="44"/>
  <c r="AD88" i="44"/>
  <c r="Y88" i="44"/>
  <c r="AA90" i="44"/>
  <c r="AC90" i="44"/>
  <c r="AE90" i="44"/>
  <c r="Z90" i="44"/>
  <c r="AB90" i="44"/>
  <c r="AD90" i="44"/>
  <c r="Y90" i="44"/>
  <c r="AA98" i="44"/>
  <c r="AC98" i="44"/>
  <c r="AE98" i="44"/>
  <c r="Z98" i="44"/>
  <c r="AB98" i="44"/>
  <c r="AD98" i="44"/>
  <c r="Y98" i="44"/>
  <c r="AA100" i="44"/>
  <c r="AC100" i="44"/>
  <c r="AE100" i="44"/>
  <c r="Z100" i="44"/>
  <c r="AB100" i="44"/>
  <c r="AD100" i="44"/>
  <c r="Y100" i="44"/>
  <c r="AA46" i="44"/>
  <c r="AC46" i="44"/>
  <c r="AE46" i="44"/>
  <c r="Z46" i="44"/>
  <c r="AB46" i="44"/>
  <c r="AD46" i="44"/>
  <c r="Y46" i="44"/>
  <c r="S46" i="44"/>
  <c r="U46" i="44"/>
  <c r="V46" i="44"/>
  <c r="AA49" i="44"/>
  <c r="AC49" i="44"/>
  <c r="AE49" i="44"/>
  <c r="Z49" i="44"/>
  <c r="AB49" i="44"/>
  <c r="AD49" i="44"/>
  <c r="U49" i="44"/>
  <c r="V49" i="44"/>
  <c r="Y49" i="44"/>
  <c r="S49" i="44"/>
  <c r="AA51" i="44"/>
  <c r="AC51" i="44"/>
  <c r="AE51" i="44"/>
  <c r="Z51" i="44"/>
  <c r="AB51" i="44"/>
  <c r="AD51" i="44"/>
  <c r="U51" i="44"/>
  <c r="V51" i="44"/>
  <c r="Y51" i="44"/>
  <c r="S51" i="44"/>
  <c r="AA53" i="44"/>
  <c r="AC53" i="44"/>
  <c r="AE53" i="44"/>
  <c r="Z53" i="44"/>
  <c r="AB53" i="44"/>
  <c r="AD53" i="44"/>
  <c r="U53" i="44"/>
  <c r="V53" i="44"/>
  <c r="Y53" i="44"/>
  <c r="S53" i="44"/>
  <c r="AK60" i="44"/>
  <c r="K60" i="44"/>
  <c r="Q60" i="44"/>
  <c r="R60" i="44"/>
  <c r="H60" i="44"/>
  <c r="X60" i="44"/>
  <c r="O60" i="44"/>
  <c r="C60" i="44"/>
  <c r="L60" i="44"/>
  <c r="P60" i="44"/>
  <c r="I60" i="44"/>
  <c r="J60" i="44"/>
  <c r="P88" i="44"/>
  <c r="X88" i="44"/>
  <c r="H88" i="44"/>
  <c r="J88" i="44"/>
  <c r="U88" i="44"/>
  <c r="V88" i="44"/>
  <c r="L88" i="44"/>
  <c r="O88" i="44"/>
  <c r="I88" i="44"/>
  <c r="AK88" i="44"/>
  <c r="S88" i="44"/>
  <c r="C88" i="44"/>
  <c r="R88" i="44"/>
  <c r="Q88" i="44"/>
  <c r="K88" i="44"/>
  <c r="R98" i="44"/>
  <c r="O98" i="44"/>
  <c r="X98" i="44"/>
  <c r="U98" i="44"/>
  <c r="V98" i="44"/>
  <c r="C98" i="44"/>
  <c r="K98" i="44"/>
  <c r="H98" i="44"/>
  <c r="AK98" i="44"/>
  <c r="P98" i="44"/>
  <c r="J98" i="44"/>
  <c r="Q98" i="44"/>
  <c r="S98" i="44"/>
  <c r="I98" i="44"/>
  <c r="L98" i="44"/>
  <c r="H62" i="44"/>
  <c r="L62" i="44"/>
  <c r="I62" i="44"/>
  <c r="Q7" i="44"/>
  <c r="I56" i="44"/>
  <c r="H56" i="44"/>
  <c r="C56" i="44"/>
  <c r="K56" i="44"/>
  <c r="L56" i="44"/>
  <c r="J56" i="44"/>
  <c r="P49" i="44"/>
  <c r="Q49" i="44"/>
  <c r="O49" i="44"/>
  <c r="R49" i="44"/>
  <c r="AK49" i="44"/>
  <c r="J49" i="44"/>
  <c r="K49" i="44"/>
  <c r="C49" i="44"/>
  <c r="L49" i="44"/>
  <c r="X49" i="44"/>
</calcChain>
</file>

<file path=xl/sharedStrings.xml><?xml version="1.0" encoding="utf-8"?>
<sst xmlns="http://schemas.openxmlformats.org/spreadsheetml/2006/main" count="3676" uniqueCount="757">
  <si>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</si>
  <si>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</si>
  <si>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</si>
  <si>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</si>
  <si>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</si>
  <si>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</si>
  <si>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</si>
  <si>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</si>
  <si>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</si>
  <si>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</si>
  <si>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</si>
  <si>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</si>
  <si>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</si>
  <si>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</si>
  <si>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</si>
  <si>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</si>
  <si>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</si>
  <si>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</si>
  <si>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</si>
  <si>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</si>
  <si>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</si>
  <si>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</si>
  <si>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</si>
  <si>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</si>
  <si>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</si>
  <si>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</si>
  <si>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</si>
  <si>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</si>
  <si>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</si>
  <si>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</si>
  <si>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</si>
  <si>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t>B1</t>
  </si>
  <si>
    <t>Hà Nội</t>
  </si>
  <si>
    <t>Nữ</t>
  </si>
  <si>
    <t>TCNH2</t>
  </si>
  <si>
    <t>QTKD1</t>
  </si>
  <si>
    <t>Toeic</t>
  </si>
  <si>
    <r>
      <t xml:space="preserve">Chuẩn đầu ra về ngoại ngữ </t>
    </r>
    <r>
      <rPr>
        <i/>
        <sz val="13"/>
        <rFont val="Times New Roman"/>
        <family val="1"/>
      </rPr>
      <t>(ghi rõ loại chứng chỉ)</t>
    </r>
  </si>
  <si>
    <t>Stt</t>
  </si>
  <si>
    <t>5756/QĐ-ĐHKT ngày 31/12/2015 của Hiệu trưởng Trường Đại học Kinh tế</t>
  </si>
  <si>
    <t>Vĩnh Phúc</t>
  </si>
  <si>
    <t>0987684567</t>
  </si>
  <si>
    <t>Trường ĐHKT, ĐHQGHN</t>
  </si>
  <si>
    <t>0355586868</t>
  </si>
  <si>
    <t>0944888919</t>
  </si>
  <si>
    <t>0964578681</t>
  </si>
  <si>
    <t>0916280379</t>
  </si>
  <si>
    <t>0902986666</t>
  </si>
  <si>
    <t>0982610385</t>
  </si>
  <si>
    <t>0904873496</t>
  </si>
  <si>
    <t>0912711567</t>
  </si>
  <si>
    <t>0964556887</t>
  </si>
  <si>
    <t>0904073371</t>
  </si>
  <si>
    <t>0988787418</t>
  </si>
  <si>
    <t>0912244691</t>
  </si>
  <si>
    <t>0973441419</t>
  </si>
  <si>
    <t>0389996370</t>
  </si>
  <si>
    <t>0379243435</t>
  </si>
  <si>
    <t>0981942929</t>
  </si>
  <si>
    <t>0358496435</t>
  </si>
  <si>
    <t>0383202574</t>
  </si>
  <si>
    <t>0934682836</t>
  </si>
  <si>
    <t>0966833569</t>
  </si>
  <si>
    <t>0914119594</t>
  </si>
  <si>
    <t>0974261091</t>
  </si>
  <si>
    <t>0913306108</t>
  </si>
  <si>
    <t>0987836226</t>
  </si>
  <si>
    <t>0983160483</t>
  </si>
  <si>
    <t>0974050503</t>
  </si>
  <si>
    <t>TS. Trần Thế Nữ</t>
  </si>
  <si>
    <t>0984355567</t>
  </si>
  <si>
    <t>0948622592</t>
  </si>
  <si>
    <t>01669988092</t>
  </si>
  <si>
    <t>0975678989</t>
  </si>
  <si>
    <t>0915583322</t>
  </si>
  <si>
    <t>0985280291</t>
  </si>
  <si>
    <t>0978885975</t>
  </si>
  <si>
    <t>0948206206</t>
  </si>
  <si>
    <t>0383967422</t>
  </si>
  <si>
    <t>0912490077</t>
  </si>
  <si>
    <t>0378130986</t>
  </si>
  <si>
    <t>0914808668</t>
  </si>
  <si>
    <t>0976830689</t>
  </si>
  <si>
    <t>0774271491</t>
  </si>
  <si>
    <t>PGS.TS. Trần Thị Thanh Tú</t>
  </si>
  <si>
    <t>0942033133</t>
  </si>
  <si>
    <t>0906283811</t>
  </si>
  <si>
    <t>0912991345</t>
  </si>
  <si>
    <t>0912781589</t>
  </si>
  <si>
    <t>0984469820</t>
  </si>
  <si>
    <t>0969985628</t>
  </si>
  <si>
    <t>0977306646</t>
  </si>
  <si>
    <t>0903080391</t>
  </si>
  <si>
    <t>0946889863</t>
  </si>
  <si>
    <t>0936899227</t>
  </si>
  <si>
    <t>0935789717</t>
  </si>
  <si>
    <t>0982832483</t>
  </si>
  <si>
    <t>0985057234</t>
  </si>
  <si>
    <t>0986570996</t>
  </si>
  <si>
    <t>0962801568</t>
  </si>
  <si>
    <t>0346500572</t>
  </si>
  <si>
    <t>0903550584</t>
  </si>
  <si>
    <t>0976709528</t>
  </si>
  <si>
    <t>0986290239</t>
  </si>
  <si>
    <t>0987431592</t>
  </si>
  <si>
    <t>0982637392</t>
  </si>
  <si>
    <t>0976936283</t>
  </si>
  <si>
    <t>0984327869</t>
  </si>
  <si>
    <t>0912712208</t>
  </si>
  <si>
    <t>0936479563</t>
  </si>
  <si>
    <t>0978523179</t>
  </si>
  <si>
    <t>0988466254</t>
  </si>
  <si>
    <t>0906929242</t>
  </si>
  <si>
    <t>0983611113</t>
  </si>
  <si>
    <t>0914003395</t>
  </si>
  <si>
    <t>0916848050</t>
  </si>
  <si>
    <t>0979255835</t>
  </si>
  <si>
    <t>TS. Nguyễn Thu Hương</t>
  </si>
  <si>
    <t>0969623939</t>
  </si>
  <si>
    <t>Trường ĐH Kinh tế - ĐHQGHN</t>
  </si>
  <si>
    <t>8.5</t>
  </si>
  <si>
    <t>0987680858</t>
  </si>
  <si>
    <t>Hương</t>
  </si>
  <si>
    <t xml:space="preserve">  </t>
  </si>
  <si>
    <t>QH-2016-E</t>
  </si>
  <si>
    <t>Lê Thị</t>
  </si>
  <si>
    <t>Nguyệt</t>
  </si>
  <si>
    <t>12/08/1985</t>
  </si>
  <si>
    <t>0933052100</t>
  </si>
  <si>
    <t>lenguyetqlkd@gmail.com</t>
  </si>
  <si>
    <t>Thẩm Thị Thu</t>
  </si>
  <si>
    <t>07/07/1989</t>
  </si>
  <si>
    <t>0833446689</t>
  </si>
  <si>
    <t>thamhuong09071989@gmail.com</t>
  </si>
  <si>
    <t>Chương trình</t>
  </si>
  <si>
    <t>Vũ Đăng</t>
  </si>
  <si>
    <t>Hoàng</t>
  </si>
  <si>
    <t>10/02/1992</t>
  </si>
  <si>
    <t>QTKD2</t>
  </si>
  <si>
    <t>0965100292</t>
  </si>
  <si>
    <t>hoangvd00@gmail.com</t>
  </si>
  <si>
    <t>Đỗ Thị Minh</t>
  </si>
  <si>
    <t>Trang</t>
  </si>
  <si>
    <t>07/10/1989</t>
  </si>
  <si>
    <t>Đỗ Thị Minh Trang</t>
  </si>
  <si>
    <t>Thanh Hóa</t>
  </si>
  <si>
    <t>Quản trị kinh doanh</t>
  </si>
  <si>
    <t>QH-2017-E</t>
  </si>
  <si>
    <t>Văn hóa tổ chức tại Trường Cao đẳng Công nghệ và Thương mại Hà Nội</t>
  </si>
  <si>
    <t>TS. Nguyễn Thùy Dung</t>
  </si>
  <si>
    <t>Trường Đại học Kinh tế - ĐHQGHN</t>
  </si>
  <si>
    <t>53/ĐHKT-QĐ ngày 7/1/2019</t>
  </si>
  <si>
    <t>1969/QĐ-ĐHKT ngày 19/7/2017 của Hiệu trưởng Trường ĐHKT</t>
  </si>
  <si>
    <t>0948804219</t>
  </si>
  <si>
    <t>dominhtranghubt@yahoo.com</t>
  </si>
  <si>
    <t>Nguyễn Thị Hương</t>
  </si>
  <si>
    <t>Bưởi</t>
  </si>
  <si>
    <t>28/08/1984</t>
  </si>
  <si>
    <t>QLKT1</t>
  </si>
  <si>
    <t>0987882198</t>
  </si>
  <si>
    <t>huongbuoi280884@gmail.com</t>
  </si>
  <si>
    <t>Lê Văn</t>
  </si>
  <si>
    <t>Minh</t>
  </si>
  <si>
    <t>Lê Văn Minh</t>
  </si>
  <si>
    <t>20/09/1991</t>
  </si>
  <si>
    <t>Nam</t>
  </si>
  <si>
    <t>Chất lượng phục vụ trong giao dịch với khách hàng tại Ngân hàng TMCP Ngoại thương Việt Nam - chi nhánh Phú Thọ</t>
  </si>
  <si>
    <t>TS. Nguyễn Thị Phi Nga</t>
  </si>
  <si>
    <t>68/ĐHKT-QĐ ngày 7/1/2019</t>
  </si>
  <si>
    <t>0978373557</t>
  </si>
  <si>
    <t>leminh200991@gmail.com</t>
  </si>
  <si>
    <t>Lê Thành</t>
  </si>
  <si>
    <t>Trung</t>
  </si>
  <si>
    <t>22/01/1992</t>
  </si>
  <si>
    <t>0987557967</t>
  </si>
  <si>
    <t>trungltfb00528@gmail.com</t>
  </si>
  <si>
    <t>Võ Minh</t>
  </si>
  <si>
    <t>Phong</t>
  </si>
  <si>
    <t>16/12/1980</t>
  </si>
  <si>
    <t>Võ Minh Phong</t>
  </si>
  <si>
    <t>Hà Tĩnh</t>
  </si>
  <si>
    <t>Quản lý kinh tế</t>
  </si>
  <si>
    <t>Quản lý nhân lực tại Cục điều tra chống buôn lậu - Tổng cục Hải quan</t>
  </si>
  <si>
    <t>PGS.TS Trần Đức Hiệp</t>
  </si>
  <si>
    <t>113/ĐHKT-QĐ ngày 7/1/2019</t>
  </si>
  <si>
    <t>0912785685</t>
  </si>
  <si>
    <t>minhphongit@gmail.com</t>
  </si>
  <si>
    <t>Phạm Thị Hải</t>
  </si>
  <si>
    <t>Yến</t>
  </si>
  <si>
    <t>Phạm Thị Hải Yến</t>
  </si>
  <si>
    <t>10/10/1987</t>
  </si>
  <si>
    <t>Hải Phòng</t>
  </si>
  <si>
    <t>QH-2015-E</t>
  </si>
  <si>
    <t>Chất lượng đào tạo nghề may thời trang tại các trường cao đẳng nghề ở thành phố Hà Nội</t>
  </si>
  <si>
    <t>PGS.TS. Chu Tiến Quang</t>
  </si>
  <si>
    <t>Viện Nghiên cứu Quản lý Kinh tế Trung ương</t>
  </si>
  <si>
    <t>1163/QĐ-ĐHKT ngày 04/05/2017</t>
  </si>
  <si>
    <t>Nợ lv</t>
  </si>
  <si>
    <t>phamhaiyen1087@gmail.com</t>
  </si>
  <si>
    <t>Nguyễn Thị</t>
  </si>
  <si>
    <t>Huyền</t>
  </si>
  <si>
    <t>Đỗ Trọng</t>
  </si>
  <si>
    <t>Tấn</t>
  </si>
  <si>
    <t>30/01/1984</t>
  </si>
  <si>
    <t>Đỗ Trọng Tấn</t>
  </si>
  <si>
    <t>Quản lý nhân lực tại Trường Cao đẳng Y - Dược Asean</t>
  </si>
  <si>
    <t>TS. Phạm Thu Phương</t>
  </si>
  <si>
    <t>123/ĐHKT-QĐ ngày 7/1/2019</t>
  </si>
  <si>
    <t>0989159119</t>
  </si>
  <si>
    <t>0979946116</t>
  </si>
  <si>
    <t>dotrongtan301@gmail.com</t>
  </si>
  <si>
    <t>Phí Trường</t>
  </si>
  <si>
    <t>Thành</t>
  </si>
  <si>
    <t xml:space="preserve">Nguyễn Công </t>
  </si>
  <si>
    <t>Khánh</t>
  </si>
  <si>
    <t>Nguyễn Thị Thu</t>
  </si>
  <si>
    <t>02/09/1991</t>
  </si>
  <si>
    <t>0394994904</t>
  </si>
  <si>
    <t>huongnhim.bg@gmail.com</t>
  </si>
  <si>
    <t>Phạm Mai</t>
  </si>
  <si>
    <t>Phương</t>
  </si>
  <si>
    <t>23/08/1988</t>
  </si>
  <si>
    <t>Phạm Mai Phương</t>
  </si>
  <si>
    <t>Quản lý dự án đầu tư xây dựng cơ bản tại Ban quản lý dự án đầu tư xây dựng Quận Cầu Giấy</t>
  </si>
  <si>
    <t>PGS.TS Phạm Thị Hồng Điệp</t>
  </si>
  <si>
    <t>114/ĐHKT-QĐ ngày 7/1/2019</t>
  </si>
  <si>
    <t>B2</t>
  </si>
  <si>
    <t>0969933668</t>
  </si>
  <si>
    <t>pmphuongqlda@gmail.com</t>
  </si>
  <si>
    <t>Đỗ Thế</t>
  </si>
  <si>
    <t>Đỗ Thế Nam</t>
  </si>
  <si>
    <t>24/04/1993</t>
  </si>
  <si>
    <t>Quản trị chất lượng dịch vụ tại Công ty Cổ phần Thiết Bị Văn Phòng Siêu Thanh - Chi nhánh Hà Nội</t>
  </si>
  <si>
    <t>PGS.TS. Nguyễn Đăng Minh</t>
  </si>
  <si>
    <t>44/ĐHKT-QĐ ngày 7/1/2019</t>
  </si>
  <si>
    <t>0984324264</t>
  </si>
  <si>
    <t>dothenam.2424@gmail.com</t>
  </si>
  <si>
    <t>Lê Phương</t>
  </si>
  <si>
    <t>Hảo</t>
  </si>
  <si>
    <t>Lê Phương Hảo</t>
  </si>
  <si>
    <t>27/08/1985</t>
  </si>
  <si>
    <t>Năng lực cạnh tranh của Ngân hàng TMCP Công thương Việt Nam - Chi nhánh Vĩnh Phúc</t>
  </si>
  <si>
    <t>PGS.TS. Trần Anh Tài</t>
  </si>
  <si>
    <t>61/ĐHKT-QĐ ngày 7/1/2019</t>
  </si>
  <si>
    <t>0985333268</t>
  </si>
  <si>
    <t>haolephuong2708@gmail.com</t>
  </si>
  <si>
    <t>Nông Thị Hà</t>
  </si>
  <si>
    <t>Nông Thị Hà Phương</t>
  </si>
  <si>
    <t>23/05/1994</t>
  </si>
  <si>
    <t>Xây dựng chiến lược phát triển cho Công ty Cổ phần Dịch vụ Bảo vệ Thịnh An giai đoạn 2018 - 2023</t>
  </si>
  <si>
    <t>48/ĐHKT-QĐ ngày 7/1/2019</t>
  </si>
  <si>
    <t>0846996081</t>
  </si>
  <si>
    <t>haphuong940523@gmail.com</t>
  </si>
  <si>
    <t>Ngô Anh</t>
  </si>
  <si>
    <t>Ngô Anh Nam</t>
  </si>
  <si>
    <t>26/05/1991</t>
  </si>
  <si>
    <t>Ninh Bình</t>
  </si>
  <si>
    <t>Quản lý nhân lực tại Trung tâm y tế huyện Kim Sơn, tỉnh Ninh Bình</t>
  </si>
  <si>
    <t>108/ĐHKT-QĐ ngày 7/1/2019</t>
  </si>
  <si>
    <t>0976526691</t>
  </si>
  <si>
    <t>anhnam2605@gmail.com</t>
  </si>
  <si>
    <t>Lê Anh</t>
  </si>
  <si>
    <t>Tùng</t>
  </si>
  <si>
    <t>Tài chính - Ngân hàng</t>
  </si>
  <si>
    <t>Hoàng Vũ</t>
  </si>
  <si>
    <t>Thủy</t>
  </si>
  <si>
    <t>11/08/1992</t>
  </si>
  <si>
    <t>Nga</t>
  </si>
  <si>
    <t>Nguyễn Thị Nga</t>
  </si>
  <si>
    <t>15/03/1977</t>
  </si>
  <si>
    <t>Tạo động lực làm việc cho người lao động trong Công ty TNHH Thương mại Ô tô Thanh Hóa</t>
  </si>
  <si>
    <t>TS. Đỗ Xuân Trường</t>
  </si>
  <si>
    <t>70/ĐHKT-QĐ ngày 7/1/2019</t>
  </si>
  <si>
    <t>0913383928</t>
  </si>
  <si>
    <t>ngason.db77@gmail.com</t>
  </si>
  <si>
    <t>s</t>
  </si>
  <si>
    <t>Nguyễn Văn</t>
  </si>
  <si>
    <t>Linh</t>
  </si>
  <si>
    <t>Nguyễn Văn Linh</t>
  </si>
  <si>
    <t>19/07/1993</t>
  </si>
  <si>
    <t>Các nhân tố ảnh hưởng tới giá trị thương hiệu sản phẩm cửa cuốn tại Công ty Cổ phần Tập đoàn Austdoor</t>
  </si>
  <si>
    <t>TS. Vũ Thị Minh Hiền</t>
  </si>
  <si>
    <t>66/ĐHKT-QĐ ngày 7/1/2019</t>
  </si>
  <si>
    <t>CQT</t>
  </si>
  <si>
    <t>0981117809</t>
  </si>
  <si>
    <t>linhnguyen1693@gmail.com</t>
  </si>
  <si>
    <t>KTQT</t>
  </si>
  <si>
    <t>0939110892</t>
  </si>
  <si>
    <t>vuthuy110892@gmail.com</t>
  </si>
  <si>
    <t>Nguyễn Đăng</t>
  </si>
  <si>
    <t>Viên</t>
  </si>
  <si>
    <t>21/03/1983</t>
  </si>
  <si>
    <t>Nguyễn Đăng Viên</t>
  </si>
  <si>
    <t>Đào tạo nguồn nhân lực tại Công ty Cổ phần Công nghệ Mobifone Toàn Cầu</t>
  </si>
  <si>
    <t>TS. Trương Minh Đức</t>
  </si>
  <si>
    <t>77/ĐHKT-QĐ ngày 7/1/2019</t>
  </si>
  <si>
    <t>0904881235</t>
  </si>
  <si>
    <t>dangvienabth@gmail.com</t>
  </si>
  <si>
    <t>Phan Thiên</t>
  </si>
  <si>
    <t>Ngân</t>
  </si>
  <si>
    <t>12/09/1991</t>
  </si>
  <si>
    <t>TS. Mai Anh</t>
  </si>
  <si>
    <t>0966881209</t>
  </si>
  <si>
    <t>nganpt129@gmail.com</t>
  </si>
  <si>
    <t>thiếu 1 QĐ</t>
  </si>
  <si>
    <t>Nguyễn Minh</t>
  </si>
  <si>
    <t>Ngọc</t>
  </si>
  <si>
    <t>19/03/1992</t>
  </si>
  <si>
    <t>0962696393</t>
  </si>
  <si>
    <t>minhngoc193@gmail.com</t>
  </si>
  <si>
    <t>Bùi Đình</t>
  </si>
  <si>
    <t>Bùi Đình Nam</t>
  </si>
  <si>
    <t>26/06/1981</t>
  </si>
  <si>
    <t>Tuyên Quang</t>
  </si>
  <si>
    <t>Chiến lược kinh doanh của Công ty Cổ phần Ecoba Việt Nam đến năm 2025</t>
  </si>
  <si>
    <t>PGS.TS. Nhâm Phong Tuân</t>
  </si>
  <si>
    <t>69/ĐHKT-QĐ ngày 7/1/2019</t>
  </si>
  <si>
    <t>0983895897</t>
  </si>
  <si>
    <t>lamminhngoc26@gmail.com</t>
  </si>
  <si>
    <t>Dương Văn</t>
  </si>
  <si>
    <t>Tính</t>
  </si>
  <si>
    <t>Dương Văn Tính</t>
  </si>
  <si>
    <t>20/01/1978</t>
  </si>
  <si>
    <t>Bắc Giang</t>
  </si>
  <si>
    <t>Giải pháp Marketing cho khách hàng cá nhân của Trung tâm Kinh doanh VNPT Bắc Giang</t>
  </si>
  <si>
    <t>TS. Hồ Chí Dũng</t>
  </si>
  <si>
    <t>52/ĐHKT-QĐ ngày 7/1/2019</t>
  </si>
  <si>
    <t>0915466377</t>
  </si>
  <si>
    <t>tinhlng1@gmail.com</t>
  </si>
  <si>
    <t>Tân</t>
  </si>
  <si>
    <t>Dương Văn Tân</t>
  </si>
  <si>
    <t>01/11/1991</t>
  </si>
  <si>
    <t>Quản trị văn hóa doanh nghiệp của Công ty Cổ phần Gạch Cẩm Lý</t>
  </si>
  <si>
    <t>PGS.TS. Đỗ Minh Cương</t>
  </si>
  <si>
    <t>49/ĐHKT-QĐ ngày 7/1/2019</t>
  </si>
  <si>
    <t>0944111991</t>
  </si>
  <si>
    <t>duongtanqlkd@gmail.com</t>
  </si>
  <si>
    <t>Nguyễn Ngọc</t>
  </si>
  <si>
    <t>Nguyễn Ngọc Linh</t>
  </si>
  <si>
    <t>23/09/1987</t>
  </si>
  <si>
    <t>Phú Thọ</t>
  </si>
  <si>
    <t>TS. Đặng Thị Hương</t>
  </si>
  <si>
    <t>1112/QĐ-ĐHKT ngày 04/05/2017</t>
  </si>
  <si>
    <t>Tạo động lực cho người lao động tại Viettel Hà Nội - Chi nhánh Tập đoàn Công nghiệp - Viễn thông quân đội</t>
  </si>
  <si>
    <t>0977305666</t>
  </si>
  <si>
    <t>linhnguyen239@gmail.com</t>
  </si>
  <si>
    <t>QĐ đổi tên công ty</t>
  </si>
  <si>
    <t>Dũng</t>
  </si>
  <si>
    <t>Nguyễn Văn Dũng</t>
  </si>
  <si>
    <t>14/07/1984</t>
  </si>
  <si>
    <t>Yên Bái</t>
  </si>
  <si>
    <t>Trách nhiệm xã hội của Công ty Cổ phần Xi măng Vicem Bút Sơn</t>
  </si>
  <si>
    <t>30/ĐHKT-QĐ ngày 7/1/2019</t>
  </si>
  <si>
    <t>0972772381</t>
  </si>
  <si>
    <t>dungnv.epl@gmail.com</t>
  </si>
  <si>
    <t>Phạm Xuân</t>
  </si>
  <si>
    <t>Hưng</t>
  </si>
  <si>
    <t>Phạm Xuân Hưng</t>
  </si>
  <si>
    <t>11/07/1982</t>
  </si>
  <si>
    <t>Hải Dương</t>
  </si>
  <si>
    <t>Quản trị rủi ro về thông tin khách hàng tại Vietnam Airlines</t>
  </si>
  <si>
    <t>36/ĐHKT-QĐ ngày 7/1/2019</t>
  </si>
  <si>
    <t>0934450777</t>
  </si>
  <si>
    <t>kelatdo@gmail.com</t>
  </si>
  <si>
    <t>Đinh Thị Thu</t>
  </si>
  <si>
    <t>14/11/1986</t>
  </si>
  <si>
    <t>Đinh Thị Thu Hương</t>
  </si>
  <si>
    <t>Trách nhiệm xã hội của Tổng công ty Cơ điện xây dựng - Công ty Cổ phần (Agrimeco)</t>
  </si>
  <si>
    <t>TS. Nguyễn Phương Mai</t>
  </si>
  <si>
    <t>37/ĐHKT-QĐ ngày 7/1/2019</t>
  </si>
  <si>
    <t>huongvcu@gmail.com</t>
  </si>
  <si>
    <t>0969742035</t>
  </si>
  <si>
    <t>Vương Thị</t>
  </si>
  <si>
    <t>Thu</t>
  </si>
  <si>
    <t>Vương Thị Thu</t>
  </si>
  <si>
    <t>06/08/1991</t>
  </si>
  <si>
    <t>Quảng Ninh</t>
  </si>
  <si>
    <t>Chất lượng dịch vụ thương mại điện tử tại Công ty TNHH Shopee</t>
  </si>
  <si>
    <t>TS. Nguyễn Thu Hà</t>
  </si>
  <si>
    <t>Trường ĐHKT - ĐHQGHN</t>
  </si>
  <si>
    <t>240/ĐHKT-QĐ ngày 15/1/2019</t>
  </si>
  <si>
    <t>0985229939</t>
  </si>
  <si>
    <t>vuongthu6891@gmail.com</t>
  </si>
  <si>
    <t>Nguyễn Anh</t>
  </si>
  <si>
    <t>Vũ</t>
  </si>
  <si>
    <t>09/05/1986</t>
  </si>
  <si>
    <t>0985112689</t>
  </si>
  <si>
    <t>nguyenanhvu@hnue.edu.vn</t>
  </si>
  <si>
    <t>Nguyễn Thu</t>
  </si>
  <si>
    <t>21/09/1986</t>
  </si>
  <si>
    <t>Nguyễn Thu Hương</t>
  </si>
  <si>
    <t>Phát triển thương hiệu Trường Đại học Điện Lực</t>
  </si>
  <si>
    <t>38/ĐHKT-QĐ ngày 7/1/2019</t>
  </si>
  <si>
    <t>0946535686</t>
  </si>
  <si>
    <t>huong.2117@gmail.com</t>
  </si>
  <si>
    <t>Trịnh Thị Bích</t>
  </si>
  <si>
    <t>Trịnh Thị Bích Nga</t>
  </si>
  <si>
    <t>21/08/1982</t>
  </si>
  <si>
    <t>Kinh tế quốc tế</t>
  </si>
  <si>
    <t>Phân tích sự thay đổi của thuế quan Việt Nam đối với hàng ô tô nhập khẩu và thách thức với ngành ô tô trong nước</t>
  </si>
  <si>
    <t>PGS.TS Nguyễn Thị Kim Chi</t>
  </si>
  <si>
    <t>25/ĐHKT-QĐ ngày 7/1/2019</t>
  </si>
  <si>
    <t>0903210882</t>
  </si>
  <si>
    <t>tbnga21@gmail.com</t>
  </si>
  <si>
    <t>Chử Thị Ngọc</t>
  </si>
  <si>
    <t>Bích</t>
  </si>
  <si>
    <t>Chử Thị Ngọc Bích</t>
  </si>
  <si>
    <t>28/11/1982</t>
  </si>
  <si>
    <t>Tác động của quản trị nguồn nhân lực tới sự cam kết của nhân viên tại Tập đoàn Công nghiệp - Viễn thông Quân đội Viettel</t>
  </si>
  <si>
    <t>58/ĐHKT-QĐ ngày 7/1/2019</t>
  </si>
  <si>
    <t>0966452468</t>
  </si>
  <si>
    <t>ngocbichtcnl@gmail.com</t>
  </si>
  <si>
    <t>Đặng Thị Nguyệt</t>
  </si>
  <si>
    <t>Ánh</t>
  </si>
  <si>
    <t>24/06/1988</t>
  </si>
  <si>
    <t>0914808778</t>
  </si>
  <si>
    <t>anh.dtn88@gmail.com</t>
  </si>
  <si>
    <t>Phí Trường Thành</t>
  </si>
  <si>
    <t>07/08/1990</t>
  </si>
  <si>
    <t>Tác động mạng xã hội đến niềm tin của người sử dụng trong lĩnh vực thương mại bán lẻ tại Việt Nam</t>
  </si>
  <si>
    <t>TS. Lưu Thị Minh Ngọc</t>
  </si>
  <si>
    <t>74/ĐHKT-QĐ ngày 7/1/2019</t>
  </si>
  <si>
    <t>07/11/1973</t>
  </si>
  <si>
    <t>Nguyễn Công Khánh</t>
  </si>
  <si>
    <t>Chất lượng dịch vụ tại Công ty TNHH Dịch vụ Bảo vệ và Vệ sỹ Thăng Long</t>
  </si>
  <si>
    <t>PGS.TS. Phan Chí Anh</t>
  </si>
  <si>
    <t>65/ĐHKT-QĐ ngày 7/1/2019</t>
  </si>
  <si>
    <t>Dung</t>
  </si>
  <si>
    <t>Nguyễn Ngọc Dung</t>
  </si>
  <si>
    <t>15/07/1989</t>
  </si>
  <si>
    <t>Ngọc Anh</t>
  </si>
  <si>
    <t>60340201</t>
  </si>
  <si>
    <t>22/04/1988</t>
  </si>
  <si>
    <t>Chị Ngọc</t>
  </si>
  <si>
    <t>Chị Vanh</t>
  </si>
  <si>
    <t>Vũ Hà</t>
  </si>
  <si>
    <t>20/10/1992</t>
  </si>
  <si>
    <t>DANH SÁCH HỌC VIÊN ĐĂNG KÝ BẢO VỆ LUẬN VĂN THẠC SĨ 
ĐỢT 2 - NĂM 2019 (THÁNG 6)</t>
  </si>
  <si>
    <t>CNTA</t>
  </si>
  <si>
    <t>0988649288</t>
  </si>
  <si>
    <t>hahuyenvu88@gmail.com</t>
  </si>
  <si>
    <t>Hà</t>
  </si>
  <si>
    <t>0943946883</t>
  </si>
  <si>
    <t>nguyenha190392@gmail.com</t>
  </si>
  <si>
    <t>Hoàng Thái</t>
  </si>
  <si>
    <t>Hoàng Thái Nam</t>
  </si>
  <si>
    <t>19/05/1985</t>
  </si>
  <si>
    <t>Nghệ An</t>
  </si>
  <si>
    <t>Quản trị nguồn nhân lực tại Công ty bảo hiểm MIC Thủ Đô</t>
  </si>
  <si>
    <t>PGS.TS. Hoàng Văn Hải</t>
  </si>
  <si>
    <t>45/ĐHKT-QĐ ngày 7/1/2019</t>
  </si>
  <si>
    <t>0969812666</t>
  </si>
  <si>
    <t>hoangthainam@gmail.com</t>
  </si>
  <si>
    <t>0985125780</t>
  </si>
  <si>
    <t>ptthanh@hunre.edu.vn</t>
  </si>
  <si>
    <t>0982993188</t>
  </si>
  <si>
    <t>anhtung22488@gmail.com</t>
  </si>
  <si>
    <t>Hoan</t>
  </si>
  <si>
    <t>06/11/1983</t>
  </si>
  <si>
    <t>Đặng Công</t>
  </si>
  <si>
    <t>Nguyễn Thị Kim</t>
  </si>
  <si>
    <t>Loan</t>
  </si>
  <si>
    <t>29/06/1990</t>
  </si>
  <si>
    <t>0904888450</t>
  </si>
  <si>
    <t>nguyenkimloan90@gmail.com</t>
  </si>
  <si>
    <t>Ngô Hồng</t>
  </si>
  <si>
    <t>Vượng</t>
  </si>
  <si>
    <t>25/03/1984</t>
  </si>
  <si>
    <t>Ngô Hồng Vượng</t>
  </si>
  <si>
    <t>Chất lượng nguồn nhân lực y tế tại Công ty Cổ phần Bệnh viện Giao thông Vận tải</t>
  </si>
  <si>
    <t>55/ĐHKT-QĐ ngày 7/1/2019</t>
  </si>
  <si>
    <t>0986721603</t>
  </si>
  <si>
    <t>ngovuong@gmail.com</t>
  </si>
  <si>
    <t xml:space="preserve">     </t>
  </si>
  <si>
    <t xml:space="preserve">lenguyetqtkd@gmail.com </t>
  </si>
  <si>
    <t>Lê Thị Nguyệt 12/08/1985</t>
  </si>
  <si>
    <t>Lê Thị Nguyệt</t>
  </si>
  <si>
    <t>Quản trị Kinh doanh</t>
  </si>
  <si>
    <t>Quản trị chất lượng sản phẩm tại Công ty TNHH Việt Nam NIPPON SEIKI</t>
  </si>
  <si>
    <t>TS. Phan Chí Anh</t>
  </si>
  <si>
    <t xml:space="preserve"> Trường ĐH Kinh tế, ĐHQG Hà Nội</t>
  </si>
  <si>
    <t>3064/ĐHKT-QĐ ngày 8/11/2017</t>
  </si>
  <si>
    <t>3.05</t>
  </si>
  <si>
    <t>B+</t>
  </si>
  <si>
    <t>2350/QĐ-ĐHKT ngày 25/8/2016 của Hiệu trưởng Trường ĐHKT</t>
  </si>
  <si>
    <t>1929 /QĐ-ĐHKT ngày 8 tháng 7 năm 2019</t>
  </si>
  <si>
    <t>PGS.TS. Nguyễn Mạnh Tuân</t>
  </si>
  <si>
    <t>GS.TS. Bùi Xuân Phong</t>
  </si>
  <si>
    <t>TS. Phạm Cảnh Huy</t>
  </si>
  <si>
    <t>ngày 23 tháng 7 năm 2019</t>
  </si>
  <si>
    <t>Thẩm Thị Thu Hương 07/07/1989</t>
  </si>
  <si>
    <t>Thẩm Thị Thu Hương</t>
  </si>
  <si>
    <t>Phát triển dịch vụ ngân hàng điện tử tại Ngân hàng TMCP Sài Gòn Công Thương</t>
  </si>
  <si>
    <t>PGS.TS. Lê Trung Thành</t>
  </si>
  <si>
    <t>1091/ĐHKT-QĐ ngày 17/04/2018</t>
  </si>
  <si>
    <t>3.02</t>
  </si>
  <si>
    <t>A+</t>
  </si>
  <si>
    <t>4094/QĐ-ĐHKT ngày 16/12/2016 của Hiệu trưởng Trường ĐHKT</t>
  </si>
  <si>
    <t>1911 /QĐ-ĐHKT ngày 8 tháng 7 năm 2019</t>
  </si>
  <si>
    <t>TS. Phan Hữu Nghị</t>
  </si>
  <si>
    <t>PGS.TS. Đào Minh Phúc</t>
  </si>
  <si>
    <t>TS. Nguyễn Phú Hà</t>
  </si>
  <si>
    <t>PGS.TS. Nguyễn Văn Hiệu</t>
  </si>
  <si>
    <t>ngày 17 tháng 7 năm 2019</t>
  </si>
  <si>
    <t>Vũ Đăng Hoàng 10/02/1992</t>
  </si>
  <si>
    <t>Vũ Đăng Hoàng</t>
  </si>
  <si>
    <t>Thái Bình</t>
  </si>
  <si>
    <t>60340102</t>
  </si>
  <si>
    <t>Định vị thương hiệu của Công ty Cổ phần Thực phẩm Hữu Nghị</t>
  </si>
  <si>
    <t>1045/ĐHKT-QĐ ngày 17/04/2018</t>
  </si>
  <si>
    <t>3.2</t>
  </si>
  <si>
    <t>1930 /QĐ-ĐHKT ngày 8 tháng 7 năm 2019</t>
  </si>
  <si>
    <t>Đỗ Thị Minh Trang 07/10/1989</t>
  </si>
  <si>
    <t>3.09</t>
  </si>
  <si>
    <t>1931 /QĐ-ĐHKT ngày 8 tháng 7 năm 2019</t>
  </si>
  <si>
    <t>Nguyễn Thị Hương Bưởi 28/08/1984</t>
  </si>
  <si>
    <t>Nguyễn Thị Hương Bưởi</t>
  </si>
  <si>
    <t>Nam Định</t>
  </si>
  <si>
    <t>Quản lý Kinh tế</t>
  </si>
  <si>
    <t>60340410</t>
  </si>
  <si>
    <t>Phát triển nguồn nguyên liệu bông thiên nhiên cho ngành dệt may Việt Nam</t>
  </si>
  <si>
    <t>GS.TS. Phan Huy Đường</t>
  </si>
  <si>
    <t>2958/ĐHKT-QĐ ngày 8/11/2017</t>
  </si>
  <si>
    <t>3.11</t>
  </si>
  <si>
    <t>1921 /QĐ-ĐHKT ngày 8 tháng 7 năm 2019</t>
  </si>
  <si>
    <t>PGS.TS. Trần Đức Hiệp</t>
  </si>
  <si>
    <t>TS. Lê Kim Sa</t>
  </si>
  <si>
    <t>PGS.TS. Nguyễn Anh Tuấn</t>
  </si>
  <si>
    <t>TS. Trần Quang Tuyến</t>
  </si>
  <si>
    <t>TS. Vũ Văn Hưởng</t>
  </si>
  <si>
    <t>ngày 16 tháng 7 năm 2019</t>
  </si>
  <si>
    <t>Lê Văn Minh 20/09/1991</t>
  </si>
  <si>
    <t>1932 /QĐ-ĐHKT ngày 8 tháng 7 năm 2019</t>
  </si>
  <si>
    <t>Lê Thành Trung 22/01/1992</t>
  </si>
  <si>
    <t>Lê Thành Trung</t>
  </si>
  <si>
    <t>Hiệu quả hoạt động cho vay doanh nghiệp vừa và nhỏ tại ngân hàng TMCP Công thương Việt Nam Chi nhánh Hoàn Kiếm</t>
  </si>
  <si>
    <t>TS. Hoàng Xuân Hòa</t>
  </si>
  <si>
    <t>Ban kinh tế trung ương</t>
  </si>
  <si>
    <t>1123/ĐHKT-QĐ ngày 17/04/2018</t>
  </si>
  <si>
    <t>2.8</t>
  </si>
  <si>
    <t>1912 /QĐ-ĐHKT ngày 8 tháng 7 năm 2019</t>
  </si>
  <si>
    <t>Võ Minh Phong 16/12/1980</t>
  </si>
  <si>
    <t>F</t>
  </si>
  <si>
    <t>1926 /QĐ-ĐHKT ngày 8 tháng 7 năm 2019</t>
  </si>
  <si>
    <t>TS. Hoàng Khắc Lịch</t>
  </si>
  <si>
    <t>TS. Nguyễn Mạnh Hùng</t>
  </si>
  <si>
    <t>PGS.TS. Phạm Thị Hồng Điệp</t>
  </si>
  <si>
    <t>TS. Nguyễn Duy Lạc</t>
  </si>
  <si>
    <t>ngày 25 tháng 7 năm 2019</t>
  </si>
  <si>
    <t>Phạm Thị Hải Yến 10/10/1987</t>
  </si>
  <si>
    <t>1933 /QĐ-ĐHKT ngày 8 tháng 7 năm 2019</t>
  </si>
  <si>
    <t>TS. Trần Kim Hào</t>
  </si>
  <si>
    <t>PGS.TS. Mai Thanh Lan</t>
  </si>
  <si>
    <t>ngày 22 tháng 7 năm 2019</t>
  </si>
  <si>
    <t>Đỗ Trọng Tấn 30/01/1984</t>
  </si>
  <si>
    <t>1925 /QĐ-ĐHKT ngày 8 tháng 7 năm 2019</t>
  </si>
  <si>
    <t>Phí Trường Thành 07/08/1990</t>
  </si>
  <si>
    <t>2.81</t>
  </si>
  <si>
    <t>1944 /QĐ-ĐHKT ngày 8 tháng 7 năm 2019</t>
  </si>
  <si>
    <t>PGS.TS. Bùi Hữu Đức</t>
  </si>
  <si>
    <t>PGS.TS. Nguyễn Duy Lợi</t>
  </si>
  <si>
    <t>ngày 24 tháng 7 năm 2019</t>
  </si>
  <si>
    <t>Nguyễn Công Khánh 07/11/1973</t>
  </si>
  <si>
    <t>1936 /QĐ-ĐHKT ngày 8 tháng 7 năm 2019</t>
  </si>
  <si>
    <t>Nguyễn Thị Thu Hương 02/09/1991</t>
  </si>
  <si>
    <t>Nguyễn Thị Thu Hương</t>
  </si>
  <si>
    <t>Hoàn thiện hệ thống xếp hạng tín dụng khách hàng doanh nghiệp tại Ngân hàng Thương mại TNHH MTV Đại Dương</t>
  </si>
  <si>
    <t>TS. Đinh Xuân Cường</t>
  </si>
  <si>
    <t>Nguyên cán bộ Trường ĐH Kinh tế, ĐHQGHN</t>
  </si>
  <si>
    <t>1090/ĐHKT-QĐ ngày 17/04/2018</t>
  </si>
  <si>
    <t>3.08</t>
  </si>
  <si>
    <t>1913 /QĐ-ĐHKT ngày 8 tháng 7 năm 2019</t>
  </si>
  <si>
    <t>Phạm Mai Phương 23/08/1988</t>
  </si>
  <si>
    <t>3.23</t>
  </si>
  <si>
    <t>1923 /QĐ-ĐHKT ngày 8 tháng 7 năm 2019</t>
  </si>
  <si>
    <t>Đỗ Thế Nam 24/04/1993</t>
  </si>
  <si>
    <t>3.24</t>
  </si>
  <si>
    <t>1937 /QĐ-ĐHKT ngày 8 tháng 7 năm 2019</t>
  </si>
  <si>
    <t>PGS.TS. Nguyễn Thị Nguyên Hồng</t>
  </si>
  <si>
    <t>PGS.TS. Lê Thái Phong</t>
  </si>
  <si>
    <t>PGS.TS. Đỗ Minh Cương</t>
  </si>
  <si>
    <t>Lê Phương Hảo 27/08/1985</t>
  </si>
  <si>
    <t>1934 /QĐ-ĐHKT ngày 8 tháng 7 năm 2019</t>
  </si>
  <si>
    <t>Nông Thị Hà Phương 23/05/1994</t>
  </si>
  <si>
    <t>1935 /QĐ-ĐHKT ngày 8 tháng 7 năm 2019</t>
  </si>
  <si>
    <t>Ngô Anh Nam 26/05/1991</t>
  </si>
  <si>
    <t>2.75</t>
  </si>
  <si>
    <t>1924 /QĐ-ĐHKT ngày 8 tháng 7 năm 2019</t>
  </si>
  <si>
    <t>Lê Anh Tùng 22/04/1988</t>
  </si>
  <si>
    <t>Lê Anh Tùng</t>
  </si>
  <si>
    <t>Cho vay ngang hàng (peer-to-peer lending) - Kinh nghiệm quốc tế và đề xuất cho Việt Nam</t>
  </si>
  <si>
    <t>PGS.TS. Nguyễn Mạnh Hùng</t>
  </si>
  <si>
    <t>Học viện Chính trị Quốc Gia HCM</t>
  </si>
  <si>
    <t>1126/ĐHKT-QĐ ngày 17/04/2018</t>
  </si>
  <si>
    <t>2.88</t>
  </si>
  <si>
    <t>1918 /QĐ-ĐHKT ngày 8 tháng 7 năm 2019</t>
  </si>
  <si>
    <t>TS. Đinh Thị Thanh Vân</t>
  </si>
  <si>
    <t>PGS.TS. Đinh Xuân Hạng</t>
  </si>
  <si>
    <t>TS. Nguyễn Thị Kim Oanh</t>
  </si>
  <si>
    <t>Hoàng Vũ Thủy 11/08/1992</t>
  </si>
  <si>
    <t>Hoàng Vũ Thủy</t>
  </si>
  <si>
    <t>60310106</t>
  </si>
  <si>
    <t>Phát triển năng lượng điện gió tại Trung Quốc, hàm ý cho Việt Nam</t>
  </si>
  <si>
    <t>TS Phạm Thu Phương</t>
  </si>
  <si>
    <t>1152/ĐHKT-QĐ ngày 17/04/2018</t>
  </si>
  <si>
    <t>3.4</t>
  </si>
  <si>
    <t>1927 /QĐ-ĐHKT ngày 8 tháng 7 năm 2019</t>
  </si>
  <si>
    <t>PGS.TS. Hà Văn Hội</t>
  </si>
  <si>
    <t>PGS.TS. Nguyễn Duy Dũng</t>
  </si>
  <si>
    <t>PGS.TS. Phạm Thái Quốc</t>
  </si>
  <si>
    <t>TS. Nguyễn Tiến Minh</t>
  </si>
  <si>
    <t>PGS.TS. Nguyễn Xuân Thiên</t>
  </si>
  <si>
    <t>Nguyễn Thị Nga 15/03/1977</t>
  </si>
  <si>
    <t>2.91</t>
  </si>
  <si>
    <t>1938 /QĐ-ĐHKT ngày 8 tháng 7 năm 2019</t>
  </si>
  <si>
    <t>Nguyễn Văn Linh 19/07/1993</t>
  </si>
  <si>
    <t>3.3</t>
  </si>
  <si>
    <t>1942 /QĐ-ĐHKT ngày 8 tháng 7 năm 2019</t>
  </si>
  <si>
    <t>Nguyễn Đăng Viên 21/03/1983</t>
  </si>
  <si>
    <t>3.1</t>
  </si>
  <si>
    <t>1943 /QĐ-ĐHKT ngày 8 tháng 7 năm 2019</t>
  </si>
  <si>
    <t>Phan Thiên Ngân 12/09/1991</t>
  </si>
  <si>
    <t>Phan Thiên Ngân</t>
  </si>
  <si>
    <t xml:space="preserve">Nâng cao chất lượng dịch vụ ngân hàng bán lẻ tại Ngân hàng TMCP Bưu Điện Liên Việt - PGD Cầu Giấy </t>
  </si>
  <si>
    <t>Khoa Quốc tế - ĐHQGHN</t>
  </si>
  <si>
    <t>1105/ĐHKT-QĐ ngày 17/04/2018</t>
  </si>
  <si>
    <t>2.86</t>
  </si>
  <si>
    <t>1916 /QĐ-ĐHKT ngày 8 tháng 7 năm 2019</t>
  </si>
  <si>
    <t>Nguyễn Minh Ngọc 19/03/1992</t>
  </si>
  <si>
    <t>Nguyễn Minh Ngọc</t>
  </si>
  <si>
    <t>Điện Biên</t>
  </si>
  <si>
    <t>Phát triển dịch vụ thanh toán quốc tế tại Ngân hàng Thương mại cổ phần Ngoại thương Việt Nam Chi nhánh Sở giao dịch</t>
  </si>
  <si>
    <t>TS. Nguyễn Hồng Yến</t>
  </si>
  <si>
    <t>Học viện ngân hàng</t>
  </si>
  <si>
    <t>1106/ĐHKT-QĐ ngày 17/04/2018</t>
  </si>
  <si>
    <t>2.92</t>
  </si>
  <si>
    <t>1914 /QĐ-ĐHKT ngày 8 tháng 7 năm 2019</t>
  </si>
  <si>
    <t>Bùi Đình Nam 26/06/1981</t>
  </si>
  <si>
    <t>3.03</t>
  </si>
  <si>
    <t>1954 /QĐ-ĐHKT ngày 8 tháng 7 năm 2019</t>
  </si>
  <si>
    <t>PGS.TS. Vũ Trí Dũng</t>
  </si>
  <si>
    <t>TS. Nguyễn Văn Hưởng</t>
  </si>
  <si>
    <t>Dương Văn Tính 20/01/1978</t>
  </si>
  <si>
    <t>1945 /QĐ-ĐHKT ngày 8 tháng 7 năm 2019</t>
  </si>
  <si>
    <t>Dương Văn Tân 01/11/1991</t>
  </si>
  <si>
    <t>1946 /QĐ-ĐHKT ngày 8 tháng 7 năm 2019</t>
  </si>
  <si>
    <t>PGS.TS. Lê Xuân Bá</t>
  </si>
  <si>
    <t>PGS.TS. Nguyễn Hồng Thái</t>
  </si>
  <si>
    <t>Nguyễn Ngọc Linh 23/09/1987</t>
  </si>
  <si>
    <t>1947 /QĐ-ĐHKT ngày 8 tháng 7 năm 2019</t>
  </si>
  <si>
    <t>Nguyễn Văn Dũng 14/07/1984</t>
  </si>
  <si>
    <t>1948 /QĐ-ĐHKT ngày 8 tháng 7 năm 2019</t>
  </si>
  <si>
    <t>Phạm Xuân Hưng 11/07/1982</t>
  </si>
  <si>
    <t>1949 /QĐ-ĐHKT ngày 8 tháng 7 năm 2019</t>
  </si>
  <si>
    <t>Đinh Thị Thu Hương 14/11/1986</t>
  </si>
  <si>
    <t>2.98</t>
  </si>
  <si>
    <t>1951 /QĐ-ĐHKT ngày 8 tháng 7 năm 2019</t>
  </si>
  <si>
    <t>Vương Thị Thu 06/08/1991</t>
  </si>
  <si>
    <t>1952 /QĐ-ĐHKT ngày 8 tháng 7 năm 2019</t>
  </si>
  <si>
    <t>Nguyễn Anh Vũ 09/05/1986</t>
  </si>
  <si>
    <t>Nguyễn Anh Vũ</t>
  </si>
  <si>
    <t>Quản lý nhân lực tại Trường Đại học sân khấu điện ảnh Hà Nội</t>
  </si>
  <si>
    <t>3006/ĐHKT-QĐ ngày 8/11/2017</t>
  </si>
  <si>
    <t>1922 /QĐ-ĐHKT ngày 8 tháng 7 năm 2019</t>
  </si>
  <si>
    <t>Nguyễn Thu Hương 21/09/1986</t>
  </si>
  <si>
    <t>3.26</t>
  </si>
  <si>
    <t>1953 /QĐ-ĐHKT ngày 8 tháng 7 năm 2019</t>
  </si>
  <si>
    <t>Trịnh Thị Bích Nga 21/08/1982</t>
  </si>
  <si>
    <t>1928 /QĐ-ĐHKT ngày 8 tháng 7 năm 2019</t>
  </si>
  <si>
    <t>Chử Thị Ngọc Bích 28/11/1982</t>
  </si>
  <si>
    <t>1950 /QĐ-ĐHKT ngày 8 tháng 7 năm 2019</t>
  </si>
  <si>
    <t>Đặng Thị Nguyệt Ánh 24/06/1988</t>
  </si>
  <si>
    <t>Đặng Thị Nguyệt Ánh</t>
  </si>
  <si>
    <t>Phát triển huy động vốn tại Ngân hàng TMCP Phát triển thành phố Hồ Chí Minh - Chi nhánh Hồ Gươm</t>
  </si>
  <si>
    <t>1067/ĐHKT-QĐ ngày 17/04/2018</t>
  </si>
  <si>
    <t>2.83</t>
  </si>
  <si>
    <t>1917 /QĐ-ĐHKT ngày 8 tháng 7 năm 2019</t>
  </si>
  <si>
    <t>Nguyễn Ngọc Dung 15/07/1989</t>
  </si>
  <si>
    <t>Quản lý vốn đầu tư xây dựng cơ bản từ ngân sách nhà nước trên địa bàn Quận Cầu Giấy, thành phố Hà Nội</t>
  </si>
  <si>
    <t>PGS.TS. Lê Danh Tốn</t>
  </si>
  <si>
    <t>2171/ĐHKT-QĐ ngày 15/8/2018</t>
  </si>
  <si>
    <t>1978 /QĐ-ĐHKT ngày 10 tháng 7 năm 2019</t>
  </si>
  <si>
    <t>Vũ Hà Huyền 20/10/1992</t>
  </si>
  <si>
    <t>Vũ Hà Huyền</t>
  </si>
  <si>
    <t>Vai trò của Hiệp hội ngân hàng trong việc thực thi chính sách tiền tệ ở Việt Nam</t>
  </si>
  <si>
    <t>TS. Lê Thị Kim Xuân</t>
  </si>
  <si>
    <t>Hiệp hội Ngân hàng Việt Nam</t>
  </si>
  <si>
    <t>1087/ĐHKT-QĐ ngày 17/04/2018</t>
  </si>
  <si>
    <t>2.74</t>
  </si>
  <si>
    <t>1920 /QĐ-ĐHKT ngày 8 tháng 7 năm 2019</t>
  </si>
  <si>
    <t>Nguyễn Thị Thu Hà 19/03/1992</t>
  </si>
  <si>
    <t>Nguyễn Thị Thu Hà</t>
  </si>
  <si>
    <t>Phát triển cho vay hộ nghèo và các đối tượng chính sách tại Ngân hàng Chính sách xã hội chi nhánh tỉnh Nam Định</t>
  </si>
  <si>
    <t>1077/ĐHKT-QĐ ngày 17/04/2018</t>
  </si>
  <si>
    <t>3.04</t>
  </si>
  <si>
    <t>1919 /QĐ-ĐHKT ngày 8 tháng 7 năm 2019</t>
  </si>
  <si>
    <t>Hoàng Thái Nam 19/05/1985</t>
  </si>
  <si>
    <t>1939 /QĐ-ĐHKT ngày 8 tháng 7 năm 2019</t>
  </si>
  <si>
    <t>Đặng Công Hoan 06/11/1983</t>
  </si>
  <si>
    <t>Đặng Công Hoan</t>
  </si>
  <si>
    <t>Đào tạo nhân viên kinh doanh của Tổng công ty Cổ phần Bưu chính Viettel</t>
  </si>
  <si>
    <t>1014/ĐHKT-QĐ ngày 17/04/2018</t>
  </si>
  <si>
    <t>1940 /QĐ-ĐHKT ngày 8 tháng 7 năm 2019</t>
  </si>
  <si>
    <t>Nguyễn Thị Kim Loan 29/06/1990</t>
  </si>
  <si>
    <t>Nguyễn Thị Kim Loan</t>
  </si>
  <si>
    <t>Hưng Yên</t>
  </si>
  <si>
    <t>Phát triển thương hiệu định hướng khách hàng tại Ngân hàng TMCP Tiên Phong (TPBank)</t>
  </si>
  <si>
    <t>TS. Đỗ Hoài Linh</t>
  </si>
  <si>
    <t>Trường ĐH Kinh tế Quốc dân</t>
  </si>
  <si>
    <t>1097/ĐHKT-QĐ ngày 17/04/2018</t>
  </si>
  <si>
    <t>2.9</t>
  </si>
  <si>
    <t>1915 /QĐ-ĐHKT ngày 8 tháng 7 năm 2019</t>
  </si>
  <si>
    <t>Ngô Hồng Vượng 25/03/1984</t>
  </si>
  <si>
    <t>2.85</t>
  </si>
  <si>
    <t>1941 /QĐ-ĐHKT ngày 8 tháng 7 năm 2019</t>
  </si>
  <si>
    <t xml:space="preserve"> </t>
  </si>
  <si>
    <t>3.37</t>
  </si>
  <si>
    <t>3,.09</t>
  </si>
  <si>
    <t>3.32</t>
  </si>
  <si>
    <t>2.66</t>
  </si>
  <si>
    <t>A</t>
  </si>
  <si>
    <t>XÁC NHẬN THÔNG TIN DỮ LIỆU HỒ SƠ TỐT NGHIỆP</t>
  </si>
  <si>
    <t>XÁC NHẬN THÔNG TIN DỮ LIỆU QUYẾT ĐỊNH CẤP BẰNG</t>
  </si>
  <si>
    <t>NGƯỜI NHẬN</t>
  </si>
  <si>
    <t>Danh sách gồm 45 học viên./.</t>
  </si>
  <si>
    <t>nộp hs muộn</t>
  </si>
  <si>
    <t>B1 không hợp lệ</t>
  </si>
  <si>
    <t>chưa Xác minh B1</t>
  </si>
  <si>
    <t>Danh sách gồm 42 học viên./.</t>
  </si>
  <si>
    <t>STT</t>
  </si>
  <si>
    <t>I</t>
  </si>
  <si>
    <t>Ngành Kinh tế quốc tế</t>
  </si>
  <si>
    <t>II</t>
  </si>
  <si>
    <t>Ngành Quản lý kinh tế</t>
  </si>
  <si>
    <t>III</t>
  </si>
  <si>
    <t>Ngành Quản trị kinh doanh</t>
  </si>
  <si>
    <t>IV</t>
  </si>
  <si>
    <t>Ngành Tài chính - Ngân hàng</t>
  </si>
  <si>
    <t>Định hướng ứng dụng</t>
  </si>
  <si>
    <t>Định hướng nghiên cứu</t>
  </si>
  <si>
    <t xml:space="preserve">Loại chương trình đào tạo </t>
  </si>
  <si>
    <t>2.90</t>
  </si>
  <si>
    <t>2.80</t>
  </si>
  <si>
    <t>3.40</t>
  </si>
  <si>
    <t>3.10</t>
  </si>
  <si>
    <t>3.00</t>
  </si>
  <si>
    <t>3.20</t>
  </si>
  <si>
    <t>3.30</t>
  </si>
  <si>
    <t>2350/QĐ-ĐHKT ngày 25/08/2016 của Hiệu trưởng Trường ĐHKT</t>
  </si>
  <si>
    <t>DANH SÁCH HỌC VIÊN CAO HỌC ĐƯỢC CÔNG NHẬN HỌC VỊ VÀ CẤP BẰNG THẠC SĨ</t>
  </si>
  <si>
    <t>HIỆU TRƯỞNG</t>
  </si>
  <si>
    <t>PGS.TS. Nguyễn Trúc Lê</t>
  </si>
  <si>
    <t>Mã số: 8310107</t>
  </si>
  <si>
    <t>Mã số: 8340101</t>
  </si>
  <si>
    <t>Mã số: 8340201</t>
  </si>
  <si>
    <t>Mã số: 8310110</t>
  </si>
  <si>
    <t>(Kèm theo Quyết định số  2566/QĐ-ĐHKT ngày  10/9/2019)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</si>
</sst>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
    <numFmt numFmtId="166" formatCode="#,##0.000"/>
    <numFmt numFmtId="167" formatCode="_-* #,##0.0\ _₫_-;\-* #,##0.0\ _₫_-;_-* &quot;-&quot;??\ _₫_-;_-@_-"/>
  </numFmts>
  <fonts count="25" x14ac:knownFonts="1">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2"/>
      <color theme="1"/>
      <name val="Times New Roman"/>
      <family val="1"/>
    </font>
    <font>
      <sz val="11"/>
      <name val="Times New Roman"/>
      <family val="1"/>
    </font>
    <font>
      <sz val="12"/>
      <name val="Times New Roman"/>
      <family val="1"/>
    </font>
    <font>
      <b/>
      <sz val="16"/>
      <name val="Times New Roman"/>
      <family val="1"/>
    </font>
    <font>
      <b/>
      <sz val="13"/>
      <name val="Times New Roman"/>
      <family val="1"/>
    </font>
    <font>
      <sz val="11"/>
      <color theme="1"/>
      <name val="Times New Roman"/>
      <family val="1"/>
    </font>
    <font>
      <u/>
      <sz val="10"/>
      <name val="Arial"/>
      <family val="2"/>
    </font>
    <font>
      <sz val="10"/>
      <color theme="1"/>
      <name val="Arial"/>
      <family val="2"/>
    </font>
    <font>
      <b/>
      <sz val="13"/>
      <name val="Times New Roman"/>
      <family val="1"/>
      <charset val="163"/>
    </font>
    <font>
      <i/>
      <sz val="12"/>
      <name val="Times New Roman"/>
      <family val="1"/>
      <charset val="163"/>
    </font>
    <font>
      <sz val="12.5"/>
      <name val="Times New Roman"/>
      <family val="1"/>
    </font>
    <font>
      <b/>
      <sz val="14"/>
      <name val="Times New Roman"/>
      <family val="1"/>
    </font>
    <font>
      <b/>
      <sz val="13.5"/>
      <name val="Times New Roman"/>
      <family val="1"/>
      <charset val="163"/>
    </font>
    <font>
      <sz val="13.5"/>
      <name val="Times New Roman"/>
      <family val="1"/>
      <charset val="163"/>
    </font>
    <font>
      <i/>
      <sz val="13"/>
      <name val="Times New Roman"/>
      <family val="1"/>
      <charset val="163"/>
    </font>
    <font>
      <b/>
      <sz val="12.5"/>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13">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xf numFmtId="164" fontId="16" fillId="0" borderId="0" applyFont="0" applyFill="0" applyBorder="0" applyAlignment="0" applyProtection="0"/>
  </cellStyleXfs>
  <cellXfs count="191">
    <xf numFmtId="0" fontId="0" fillId="0" borderId="0" xfId="0"/>
    <xf numFmtId="0" fontId="11" fillId="2" borderId="1" xfId="0" quotePrefix="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xf numFmtId="0" fontId="10" fillId="2" borderId="0" xfId="0" applyFont="1" applyFill="1"/>
    <xf numFmtId="4" fontId="11"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10" fillId="2" borderId="0" xfId="0" applyFont="1" applyFill="1" applyAlignment="1">
      <alignment horizontal="left"/>
    </xf>
    <xf numFmtId="4" fontId="10" fillId="2" borderId="0" xfId="0" applyNumberFormat="1" applyFont="1" applyFill="1"/>
    <xf numFmtId="0" fontId="7" fillId="2" borderId="0" xfId="0" applyFont="1" applyFill="1"/>
    <xf numFmtId="0" fontId="12" fillId="2" borderId="0" xfId="0" applyFont="1" applyFill="1"/>
    <xf numFmtId="0" fontId="7" fillId="2" borderId="0" xfId="0" applyFont="1" applyFill="1" applyAlignment="1">
      <alignment horizontal="left"/>
    </xf>
    <xf numFmtId="4" fontId="7" fillId="2" borderId="0" xfId="0" applyNumberFormat="1" applyFont="1" applyFill="1"/>
    <xf numFmtId="0" fontId="11" fillId="2" borderId="0" xfId="0" applyFont="1" applyFill="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wrapText="1"/>
    </xf>
    <xf numFmtId="0" fontId="13" fillId="2" borderId="0" xfId="0" applyFont="1" applyFill="1"/>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4" fontId="13" fillId="2" borderId="1" xfId="0" applyNumberFormat="1" applyFont="1" applyFill="1" applyBorder="1" applyAlignment="1">
      <alignment horizontal="center" vertical="center" wrapText="1"/>
    </xf>
    <xf numFmtId="0" fontId="10" fillId="2" borderId="0" xfId="0" applyFont="1" applyFill="1" applyAlignment="1">
      <alignment horizontal="center"/>
    </xf>
    <xf numFmtId="0" fontId="7" fillId="2" borderId="0" xfId="0" applyFont="1" applyFill="1" applyAlignment="1">
      <alignment horizontal="center"/>
    </xf>
    <xf numFmtId="0" fontId="11" fillId="2" borderId="1" xfId="0" applyFont="1" applyFill="1" applyBorder="1" applyAlignment="1">
      <alignment vertical="center" wrapText="1"/>
    </xf>
    <xf numFmtId="0" fontId="7" fillId="2" borderId="2"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13" fillId="2" borderId="2" xfId="0" applyFont="1" applyFill="1" applyBorder="1" applyAlignment="1">
      <alignment horizontal="left" vertical="center" wrapText="1"/>
    </xf>
    <xf numFmtId="0" fontId="10" fillId="2" borderId="0" xfId="0" applyFont="1" applyFill="1" applyBorder="1" applyAlignment="1">
      <alignment horizontal="left"/>
    </xf>
    <xf numFmtId="0" fontId="13" fillId="2" borderId="3" xfId="0"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0" fontId="7" fillId="2" borderId="3" xfId="0" quotePrefix="1" applyFont="1" applyFill="1" applyBorder="1" applyAlignment="1">
      <alignment horizontal="center" vertical="center" wrapText="1"/>
    </xf>
    <xf numFmtId="4" fontId="7" fillId="2" borderId="1" xfId="7" applyNumberFormat="1"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0" fontId="13" fillId="2" borderId="5"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7" fillId="2" borderId="1" xfId="0" quotePrefix="1" applyFont="1" applyFill="1" applyBorder="1" applyAlignment="1">
      <alignment horizontal="left" vertical="center" wrapText="1"/>
    </xf>
    <xf numFmtId="0"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1" fillId="2" borderId="2" xfId="0" applyNumberFormat="1" applyFont="1" applyFill="1" applyBorder="1" applyAlignment="1">
      <alignment horizontal="left" vertical="center" wrapText="1"/>
    </xf>
    <xf numFmtId="0" fontId="11" fillId="2" borderId="3" xfId="0" applyNumberFormat="1" applyFont="1" applyFill="1" applyBorder="1" applyAlignment="1">
      <alignment horizontal="left" vertical="center" wrapText="1"/>
    </xf>
    <xf numFmtId="0" fontId="15" fillId="2" borderId="1" xfId="1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1" fillId="2" borderId="3" xfId="0" applyFont="1" applyFill="1" applyBorder="1" applyAlignment="1">
      <alignment horizontal="center" vertical="center" wrapText="1"/>
    </xf>
    <xf numFmtId="0" fontId="7" fillId="2" borderId="3" xfId="0" quotePrefix="1" applyFont="1" applyFill="1" applyBorder="1" applyAlignment="1">
      <alignment horizontal="left" vertical="center" wrapText="1"/>
    </xf>
    <xf numFmtId="167" fontId="10" fillId="2" borderId="0" xfId="12" applyNumberFormat="1" applyFont="1" applyFill="1"/>
    <xf numFmtId="167" fontId="7" fillId="2" borderId="0" xfId="12" applyNumberFormat="1" applyFont="1" applyFill="1"/>
    <xf numFmtId="167" fontId="13" fillId="2" borderId="1" xfId="12" applyNumberFormat="1" applyFont="1" applyFill="1" applyBorder="1" applyAlignment="1">
      <alignment horizontal="center" vertical="center" wrapText="1"/>
    </xf>
    <xf numFmtId="167" fontId="11" fillId="2" borderId="1" xfId="12" applyNumberFormat="1" applyFont="1" applyFill="1" applyBorder="1" applyAlignment="1">
      <alignment horizontal="center" vertical="center" wrapText="1"/>
    </xf>
    <xf numFmtId="0" fontId="10" fillId="0" borderId="0" xfId="0" applyFont="1" applyFill="1"/>
    <xf numFmtId="0" fontId="7" fillId="0" borderId="0" xfId="0" applyFont="1" applyFill="1"/>
    <xf numFmtId="0" fontId="10" fillId="0" borderId="0" xfId="0" applyFont="1" applyFill="1" applyAlignment="1">
      <alignment horizontal="left"/>
    </xf>
    <xf numFmtId="0" fontId="10" fillId="0" borderId="0" xfId="0" applyFont="1" applyFill="1" applyAlignment="1">
      <alignment horizontal="center"/>
    </xf>
    <xf numFmtId="0" fontId="11" fillId="0" borderId="0" xfId="0" applyFont="1" applyFill="1"/>
    <xf numFmtId="4" fontId="10" fillId="0" borderId="0" xfId="0" applyNumberFormat="1" applyFont="1" applyFill="1"/>
    <xf numFmtId="0" fontId="13" fillId="0" borderId="0" xfId="0" applyFont="1" applyFill="1"/>
    <xf numFmtId="0" fontId="12" fillId="0" borderId="0" xfId="0" applyFont="1" applyFill="1"/>
    <xf numFmtId="0" fontId="7" fillId="0" borderId="0" xfId="0" applyFont="1" applyFill="1" applyAlignment="1">
      <alignment horizontal="left"/>
    </xf>
    <xf numFmtId="0" fontId="7" fillId="0" borderId="0" xfId="0" applyFont="1" applyFill="1" applyAlignment="1">
      <alignment horizontal="center"/>
    </xf>
    <xf numFmtId="4" fontId="7" fillId="0" borderId="0" xfId="0" applyNumberFormat="1" applyFont="1" applyFill="1"/>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7" fillId="0" borderId="0" xfId="0" applyFont="1" applyFill="1" applyAlignment="1">
      <alignment horizontal="center" wrapText="1"/>
    </xf>
    <xf numFmtId="0" fontId="11" fillId="0" borderId="0" xfId="0" applyFont="1" applyFill="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11" fillId="0" borderId="1" xfId="0" applyFont="1" applyFill="1" applyBorder="1" applyAlignment="1">
      <alignment vertical="center" wrapText="1"/>
    </xf>
    <xf numFmtId="0" fontId="11" fillId="0" borderId="3" xfId="0" quotePrefix="1" applyFont="1" applyFill="1" applyBorder="1" applyAlignment="1">
      <alignment horizontal="center" vertical="center" wrapText="1"/>
    </xf>
    <xf numFmtId="0" fontId="11" fillId="0" borderId="1" xfId="0"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5" fillId="0" borderId="1" xfId="10" applyFill="1" applyBorder="1" applyAlignment="1">
      <alignment horizontal="center" vertical="center" wrapText="1"/>
    </xf>
    <xf numFmtId="4" fontId="11" fillId="0" borderId="4"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3" xfId="0" quotePrefix="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4" fontId="7" fillId="0" borderId="3" xfId="0" quotePrefix="1" applyNumberFormat="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0" fontId="10" fillId="0" borderId="0" xfId="0" applyFont="1" applyFill="1" applyBorder="1"/>
    <xf numFmtId="0" fontId="11" fillId="0" borderId="7" xfId="0" quotePrefix="1"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165" fontId="11"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 fontId="7" fillId="0" borderId="5" xfId="7"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10" fillId="0" borderId="1" xfId="0" applyFont="1" applyFill="1" applyBorder="1"/>
    <xf numFmtId="0" fontId="11" fillId="0" borderId="5" xfId="0" applyFont="1" applyFill="1" applyBorder="1" applyAlignment="1">
      <alignment horizontal="center" vertical="center" wrapText="1"/>
    </xf>
    <xf numFmtId="166" fontId="10" fillId="0" borderId="1" xfId="0" applyNumberFormat="1" applyFont="1" applyFill="1" applyBorder="1" applyAlignment="1">
      <alignment vertical="center" wrapText="1"/>
    </xf>
    <xf numFmtId="0" fontId="5" fillId="0" borderId="1" xfId="10" applyFill="1" applyBorder="1"/>
    <xf numFmtId="0" fontId="7" fillId="0" borderId="1" xfId="0" quotePrefix="1" applyFont="1" applyFill="1" applyBorder="1" applyAlignment="1">
      <alignment horizontal="center" vertical="center" wrapText="1"/>
    </xf>
    <xf numFmtId="0" fontId="11" fillId="0" borderId="1" xfId="0" quotePrefix="1" applyFont="1" applyFill="1" applyBorder="1" applyAlignment="1">
      <alignment vertical="center" wrapText="1"/>
    </xf>
    <xf numFmtId="0" fontId="11" fillId="0" borderId="3" xfId="0" quotePrefix="1" applyFont="1" applyFill="1" applyBorder="1" applyAlignment="1">
      <alignment vertical="center" wrapText="1"/>
    </xf>
    <xf numFmtId="0" fontId="10" fillId="0" borderId="0" xfId="0" applyFont="1" applyFill="1" applyBorder="1" applyAlignment="1">
      <alignment horizontal="left"/>
    </xf>
    <xf numFmtId="0" fontId="7" fillId="2" borderId="5" xfId="0" applyFont="1" applyFill="1" applyBorder="1" applyAlignment="1">
      <alignment horizontal="center" vertical="center" wrapText="1"/>
    </xf>
    <xf numFmtId="0" fontId="17" fillId="2" borderId="0" xfId="0" applyFont="1" applyFill="1" applyAlignment="1"/>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1" fillId="3" borderId="2" xfId="0" applyNumberFormat="1" applyFont="1" applyFill="1" applyBorder="1" applyAlignment="1">
      <alignment horizontal="left" vertical="center" wrapText="1"/>
    </xf>
    <xf numFmtId="0" fontId="11" fillId="3" borderId="3" xfId="0" applyNumberFormat="1" applyFont="1" applyFill="1" applyBorder="1" applyAlignment="1">
      <alignment horizontal="left" vertical="center" wrapText="1"/>
    </xf>
    <xf numFmtId="0" fontId="11" fillId="3" borderId="3" xfId="0" quotePrefix="1" applyFont="1" applyFill="1" applyBorder="1" applyAlignment="1">
      <alignment horizontal="center" vertical="center" wrapText="1"/>
    </xf>
    <xf numFmtId="0" fontId="11" fillId="3" borderId="1" xfId="0" applyFont="1" applyFill="1" applyBorder="1" applyAlignment="1">
      <alignment horizontal="center" vertical="center" wrapText="1"/>
    </xf>
    <xf numFmtId="167" fontId="11" fillId="3" borderId="1" xfId="12" applyNumberFormat="1" applyFont="1" applyFill="1" applyBorder="1" applyAlignment="1">
      <alignment horizontal="center" vertical="center" wrapText="1"/>
    </xf>
    <xf numFmtId="4" fontId="7" fillId="3" borderId="1" xfId="7"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0" fontId="10" fillId="3" borderId="0" xfId="0" applyFont="1" applyFill="1"/>
    <xf numFmtId="0" fontId="19"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67" fontId="10" fillId="0" borderId="0" xfId="12" applyNumberFormat="1" applyFont="1" applyFill="1"/>
    <xf numFmtId="167" fontId="7" fillId="0" borderId="0" xfId="12" applyNumberFormat="1" applyFont="1" applyFill="1"/>
    <xf numFmtId="0" fontId="13" fillId="0" borderId="2" xfId="0" applyFont="1" applyFill="1" applyBorder="1" applyAlignment="1">
      <alignment horizontal="right" vertical="center" wrapText="1"/>
    </xf>
    <xf numFmtId="0" fontId="13" fillId="0" borderId="3" xfId="0" applyFont="1" applyFill="1" applyBorder="1" applyAlignment="1">
      <alignment horizontal="left" vertical="center" wrapText="1"/>
    </xf>
    <xf numFmtId="167" fontId="13" fillId="0" borderId="1" xfId="12" applyNumberFormat="1" applyFont="1" applyFill="1" applyBorder="1" applyAlignment="1">
      <alignment horizontal="center" vertical="center" wrapText="1"/>
    </xf>
    <xf numFmtId="167" fontId="13" fillId="0" borderId="1" xfId="12" applyNumberFormat="1" applyFont="1" applyFill="1" applyBorder="1" applyAlignment="1">
      <alignment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1" fillId="0" borderId="8" xfId="0" applyNumberFormat="1" applyFont="1" applyFill="1" applyBorder="1" applyAlignment="1">
      <alignment horizontal="left" vertical="center" wrapText="1"/>
    </xf>
    <xf numFmtId="0" fontId="11" fillId="0" borderId="8"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167" fontId="11" fillId="0" borderId="0" xfId="12" applyNumberFormat="1" applyFont="1" applyFill="1" applyBorder="1" applyAlignment="1">
      <alignment horizontal="center" vertical="center" wrapText="1"/>
    </xf>
    <xf numFmtId="4" fontId="7" fillId="0" borderId="0" xfId="7" applyNumberFormat="1" applyFont="1" applyFill="1" applyBorder="1" applyAlignment="1">
      <alignment horizontal="center" vertical="center" wrapText="1"/>
    </xf>
    <xf numFmtId="0" fontId="18" fillId="0" borderId="0" xfId="0" applyFont="1" applyFill="1" applyBorder="1" applyAlignment="1"/>
    <xf numFmtId="0" fontId="11" fillId="0" borderId="0" xfId="0" applyNumberFormat="1" applyFont="1" applyFill="1" applyBorder="1" applyAlignment="1">
      <alignment horizontal="left" vertical="center" wrapText="1"/>
    </xf>
    <xf numFmtId="0" fontId="17" fillId="0" borderId="0" xfId="0" applyFont="1" applyFill="1" applyAlignment="1"/>
    <xf numFmtId="0" fontId="13" fillId="0" borderId="0" xfId="0" applyFont="1" applyFill="1" applyBorder="1" applyAlignment="1">
      <alignment horizontal="center" vertical="center" wrapText="1"/>
    </xf>
    <xf numFmtId="0" fontId="7" fillId="0" borderId="0" xfId="0" applyFont="1" applyFill="1" applyAlignment="1">
      <alignment vertical="center" wrapText="1"/>
    </xf>
    <xf numFmtId="167" fontId="7" fillId="0" borderId="1" xfId="12" applyNumberFormat="1" applyFont="1" applyFill="1" applyBorder="1" applyAlignment="1">
      <alignment vertical="center" wrapText="1"/>
    </xf>
    <xf numFmtId="0" fontId="12" fillId="0" borderId="0" xfId="0" applyFont="1" applyFill="1" applyAlignment="1">
      <alignment horizontal="center" wrapText="1"/>
    </xf>
    <xf numFmtId="0" fontId="11" fillId="3" borderId="0" xfId="0" applyFont="1" applyFill="1"/>
    <xf numFmtId="0" fontId="10" fillId="3" borderId="0" xfId="0" applyFont="1" applyFill="1" applyAlignment="1">
      <alignment horizontal="center"/>
    </xf>
    <xf numFmtId="0" fontId="7" fillId="3" borderId="0" xfId="0" applyFont="1" applyFill="1"/>
    <xf numFmtId="0" fontId="7" fillId="3" borderId="0" xfId="0" applyFont="1" applyFill="1" applyAlignment="1">
      <alignment horizontal="center"/>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4" fontId="11" fillId="3" borderId="0" xfId="0" applyNumberFormat="1" applyFont="1" applyFill="1" applyBorder="1" applyAlignment="1">
      <alignment horizontal="center" vertical="center" wrapText="1"/>
    </xf>
    <xf numFmtId="0" fontId="17" fillId="3" borderId="0" xfId="0" applyFont="1" applyFill="1" applyAlignment="1"/>
    <xf numFmtId="166" fontId="10" fillId="0" borderId="0" xfId="0" applyNumberFormat="1" applyFont="1" applyFill="1"/>
    <xf numFmtId="0" fontId="20" fillId="0" borderId="0" xfId="0" applyFont="1" applyFill="1" applyAlignment="1">
      <alignment wrapText="1"/>
    </xf>
    <xf numFmtId="166" fontId="7" fillId="0" borderId="0" xfId="0" applyNumberFormat="1" applyFont="1" applyFill="1"/>
    <xf numFmtId="0" fontId="22" fillId="0" borderId="0" xfId="0" applyFont="1" applyFill="1" applyAlignment="1">
      <alignment horizontal="center"/>
    </xf>
    <xf numFmtId="4" fontId="22" fillId="0" borderId="0" xfId="0" applyNumberFormat="1" applyFont="1" applyFill="1"/>
    <xf numFmtId="167" fontId="22" fillId="0" borderId="0" xfId="12" applyNumberFormat="1" applyFont="1" applyFill="1"/>
    <xf numFmtId="0" fontId="22" fillId="0" borderId="0" xfId="0" applyFont="1" applyFill="1"/>
    <xf numFmtId="0" fontId="23" fillId="0" borderId="0" xfId="0" applyFont="1" applyFill="1" applyBorder="1" applyAlignment="1"/>
    <xf numFmtId="0" fontId="24" fillId="0" borderId="1" xfId="0" applyFont="1" applyFill="1" applyBorder="1" applyAlignment="1">
      <alignment vertical="center" wrapText="1"/>
    </xf>
    <xf numFmtId="4" fontId="7" fillId="0" borderId="1" xfId="0" applyNumberFormat="1" applyFont="1" applyFill="1" applyBorder="1" applyAlignment="1">
      <alignment horizontal="center" vertical="center" wrapText="1"/>
    </xf>
    <xf numFmtId="0" fontId="12" fillId="2" borderId="0" xfId="0" applyFont="1" applyFill="1" applyAlignment="1">
      <alignment horizontal="center" wrapText="1"/>
    </xf>
    <xf numFmtId="0" fontId="17" fillId="2" borderId="0" xfId="0" applyFont="1" applyFill="1" applyAlignment="1">
      <alignment horizontal="center"/>
    </xf>
    <xf numFmtId="0" fontId="18" fillId="2" borderId="8" xfId="0" applyFont="1" applyFill="1" applyBorder="1" applyAlignment="1">
      <alignment horizontal="left"/>
    </xf>
    <xf numFmtId="0" fontId="12" fillId="0" borderId="0" xfId="0" applyFont="1" applyFill="1" applyAlignment="1">
      <alignment horizontal="center" wrapText="1"/>
    </xf>
    <xf numFmtId="0" fontId="20" fillId="0" borderId="0" xfId="0" applyFont="1" applyFill="1" applyAlignment="1">
      <alignment horizontal="center" wrapText="1"/>
    </xf>
    <xf numFmtId="0" fontId="8" fillId="0" borderId="0" xfId="0" applyFont="1" applyFill="1" applyAlignment="1">
      <alignment horizontal="center" wrapText="1"/>
    </xf>
    <xf numFmtId="0" fontId="21" fillId="0" borderId="0" xfId="0" applyFont="1" applyFill="1" applyAlignment="1">
      <alignment horizontal="center"/>
    </xf>
    <xf numFmtId="0" fontId="17" fillId="0" borderId="0" xfId="0" applyFont="1" applyFill="1" applyAlignment="1">
      <alignment horizontal="center"/>
    </xf>
    <xf numFmtId="0" fontId="13" fillId="0" borderId="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horizontal="left" vertical="center" wrapText="1"/>
    </xf>
  </cellXfs>
  <cellStyles count="13">
    <cellStyle name="Comma" xfId="12" builtinId="3"/>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20nam%20nhat\QH2016_K25\K25%20trung%20tuyen%20do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CON%20-%20S&#272;H\De%20cuong%20so%20bo_N.Trang\PCGVHD%20D1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esktop\D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I~1\AppData\Local\Temp\QLKT\DS%20che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I~1\AppData\Local\Temp\QTKD\DS%20chen%20QTK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1\AppData\Local\Temp\TCNH\DS%20che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MINI~1\AppData\Local\Temp\KTQT\DS%20chen%20KTQ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Thac si MHV"/>
      <sheetName val="Ds NCS (2)"/>
      <sheetName val="Ds Thac si MHV (2)"/>
      <sheetName val="tong d1-d2"/>
      <sheetName val="ra soat 17.10.2018"/>
    </sheetNames>
    <sheetDataSet>
      <sheetData sheetId="0"/>
      <sheetData sheetId="1"/>
      <sheetData sheetId="2"/>
      <sheetData sheetId="3">
        <row r="7">
          <cell r="A7" t="str">
            <v>Nguyễn Thị Mai Anh 11/06/1993</v>
          </cell>
          <cell r="B7">
            <v>1</v>
          </cell>
          <cell r="C7">
            <v>16055001</v>
          </cell>
          <cell r="D7" t="str">
            <v>Nguyễn Thị Mai Anh</v>
          </cell>
          <cell r="E7" t="str">
            <v>Nữ</v>
          </cell>
          <cell r="F7" t="str">
            <v>11/06/1993</v>
          </cell>
          <cell r="G7" t="str">
            <v>Hà Nam</v>
          </cell>
          <cell r="H7" t="str">
            <v>QH-2016-E.CH(KTQT 1)</v>
          </cell>
          <cell r="I7">
            <v>1</v>
          </cell>
          <cell r="J7" t="str">
            <v>2350/QĐ-ĐHKT ngày 25/8/2016 của Hiệu trưởng Trường ĐHKT</v>
          </cell>
        </row>
        <row r="8">
          <cell r="A8" t="str">
            <v>Nguyễn Thị Hoa 22/11/1986</v>
          </cell>
          <cell r="B8">
            <v>2</v>
          </cell>
          <cell r="C8">
            <v>16055002</v>
          </cell>
          <cell r="D8" t="str">
            <v>Nguyễn Thị Hoa</v>
          </cell>
          <cell r="E8" t="str">
            <v>Nữ</v>
          </cell>
          <cell r="F8" t="str">
            <v>22/11/1986</v>
          </cell>
          <cell r="G8" t="str">
            <v>Bắc Ninh</v>
          </cell>
          <cell r="H8" t="str">
            <v>QH-2016-E.CH(KTQT 1)</v>
          </cell>
          <cell r="I8">
            <v>1</v>
          </cell>
          <cell r="J8" t="str">
            <v>2350/QĐ-ĐHKT ngày 25/8/2016 của Hiệu trưởng Trường ĐHKT</v>
          </cell>
        </row>
        <row r="9">
          <cell r="A9" t="str">
            <v>Hoàng Thu Mai 29/10/1991</v>
          </cell>
          <cell r="B9">
            <v>3</v>
          </cell>
          <cell r="C9">
            <v>16055003</v>
          </cell>
          <cell r="D9" t="str">
            <v>Hoàng Thu Mai</v>
          </cell>
          <cell r="E9" t="str">
            <v>Nữ</v>
          </cell>
          <cell r="F9" t="str">
            <v>29/10/1991</v>
          </cell>
          <cell r="G9" t="str">
            <v>Thái Bình</v>
          </cell>
          <cell r="H9" t="str">
            <v>QH-2016-E.CH(KTQT 1)</v>
          </cell>
          <cell r="I9">
            <v>1</v>
          </cell>
          <cell r="J9" t="str">
            <v>2350/QĐ-ĐHKT ngày 25/8/2016 của Hiệu trưởng Trường ĐHKT</v>
          </cell>
        </row>
        <row r="10">
          <cell r="A10" t="str">
            <v>Trần Thị Phượng 11/09/1992</v>
          </cell>
          <cell r="B10">
            <v>4</v>
          </cell>
          <cell r="C10">
            <v>16055005</v>
          </cell>
          <cell r="D10" t="str">
            <v>Trần Thị Phượng</v>
          </cell>
          <cell r="E10" t="str">
            <v>Nữ</v>
          </cell>
          <cell r="F10" t="str">
            <v>11/09/1992</v>
          </cell>
          <cell r="G10" t="str">
            <v>Hải Phòng</v>
          </cell>
          <cell r="H10" t="str">
            <v>QH-2016-E.CH(KTQT 1)</v>
          </cell>
          <cell r="I10">
            <v>1</v>
          </cell>
          <cell r="J10" t="str">
            <v>2350/QĐ-ĐHKT ngày 25/8/2016 của Hiệu trưởng Trường ĐHKT</v>
          </cell>
        </row>
        <row r="11">
          <cell r="A11" t="str">
            <v>Đinh Thị Tố Quyên 18/08/1981</v>
          </cell>
          <cell r="B11">
            <v>5</v>
          </cell>
          <cell r="C11">
            <v>16055006</v>
          </cell>
          <cell r="D11" t="str">
            <v>Đinh Thị Tố Quyên</v>
          </cell>
          <cell r="E11" t="str">
            <v>Nữ</v>
          </cell>
          <cell r="F11" t="str">
            <v>18/08/1981</v>
          </cell>
          <cell r="G11" t="str">
            <v>Hà Nội</v>
          </cell>
          <cell r="H11" t="str">
            <v>QH-2016-E.CH(KTQT 1)</v>
          </cell>
          <cell r="I11">
            <v>1</v>
          </cell>
          <cell r="J11" t="str">
            <v>2350/QĐ-ĐHKT ngày 25/8/2016 của Hiệu trưởng Trường ĐHKT</v>
          </cell>
        </row>
        <row r="12">
          <cell r="A12" t="str">
            <v>Lê Thị Hoa Quỳnh 18/12/1992</v>
          </cell>
          <cell r="B12">
            <v>6</v>
          </cell>
          <cell r="C12">
            <v>16055007</v>
          </cell>
          <cell r="D12" t="str">
            <v>Lê Thị Hoa Quỳnh</v>
          </cell>
          <cell r="E12" t="str">
            <v>Nữ</v>
          </cell>
          <cell r="F12" t="str">
            <v>18/12/1992</v>
          </cell>
          <cell r="G12" t="str">
            <v>Vĩnh Phúc</v>
          </cell>
          <cell r="H12" t="str">
            <v>QH-2016-E.CH(KTQT 1)</v>
          </cell>
          <cell r="I12">
            <v>1</v>
          </cell>
          <cell r="J12" t="str">
            <v>2350/QĐ-ĐHKT ngày 25/8/2016 của Hiệu trưởng Trường ĐHKT</v>
          </cell>
        </row>
        <row r="13">
          <cell r="A13" t="str">
            <v>Lê Thị Thúy Quỳnh 25/01/1990</v>
          </cell>
          <cell r="B13">
            <v>7</v>
          </cell>
          <cell r="C13">
            <v>16055008</v>
          </cell>
          <cell r="D13" t="str">
            <v>Lê Thị Thúy Quỳnh</v>
          </cell>
          <cell r="E13" t="str">
            <v>Nữ</v>
          </cell>
          <cell r="F13" t="str">
            <v>25/01/1990</v>
          </cell>
          <cell r="G13" t="str">
            <v>Cao Bằng</v>
          </cell>
          <cell r="H13" t="str">
            <v>QH-2016-E.CH(KTQT 1)</v>
          </cell>
          <cell r="I13">
            <v>1</v>
          </cell>
          <cell r="J13" t="str">
            <v>2350/QĐ-ĐHKT ngày 25/8/2016 của Hiệu trưởng Trường ĐHKT</v>
          </cell>
        </row>
        <row r="14">
          <cell r="A14" t="str">
            <v>Nguyễn Thu Thủy 04/03/1984</v>
          </cell>
          <cell r="B14">
            <v>8</v>
          </cell>
          <cell r="C14">
            <v>16055009</v>
          </cell>
          <cell r="D14" t="str">
            <v>Nguyễn Thu Thủy</v>
          </cell>
          <cell r="E14" t="str">
            <v>Nữ</v>
          </cell>
          <cell r="F14" t="str">
            <v>04/03/1984</v>
          </cell>
          <cell r="G14" t="str">
            <v>Hà Nội</v>
          </cell>
          <cell r="H14" t="str">
            <v>QH-2016-E.CH(KTQT 1)</v>
          </cell>
          <cell r="I14">
            <v>1</v>
          </cell>
          <cell r="J14" t="str">
            <v>2350/QĐ-ĐHKT ngày 25/8/2016 của Hiệu trưởng Trường ĐHKT</v>
          </cell>
        </row>
        <row r="15">
          <cell r="A15" t="str">
            <v>Nguyễn Thị Huyền Trang 25/07/1993</v>
          </cell>
          <cell r="B15">
            <v>9</v>
          </cell>
          <cell r="C15">
            <v>16055010</v>
          </cell>
          <cell r="D15" t="str">
            <v>Nguyễn Thị Huyền Trang</v>
          </cell>
          <cell r="E15" t="str">
            <v>Nữ</v>
          </cell>
          <cell r="F15" t="str">
            <v>25/07/1993</v>
          </cell>
          <cell r="G15" t="str">
            <v>Thanh Hóa</v>
          </cell>
          <cell r="H15" t="str">
            <v>QH-2016-E.CH(KTQT 1)</v>
          </cell>
          <cell r="I15">
            <v>1</v>
          </cell>
          <cell r="J15" t="str">
            <v>2350/QĐ-ĐHKT ngày 25/8/2016 của Hiệu trưởng Trường ĐHKT</v>
          </cell>
        </row>
        <row r="16">
          <cell r="A16" t="str">
            <v>Nguyễn Thị Hồng Vân 08/12/1991</v>
          </cell>
          <cell r="B16">
            <v>10</v>
          </cell>
          <cell r="C16">
            <v>16055011</v>
          </cell>
          <cell r="D16" t="str">
            <v>Nguyễn Thị Hồng Vân</v>
          </cell>
          <cell r="E16" t="str">
            <v>Nữ</v>
          </cell>
          <cell r="F16" t="str">
            <v>08/12/1991</v>
          </cell>
          <cell r="G16" t="str">
            <v>Hà Nội</v>
          </cell>
          <cell r="H16" t="str">
            <v>QH-2016-E.CH(KTQT 1)</v>
          </cell>
          <cell r="I16">
            <v>1</v>
          </cell>
          <cell r="J16" t="str">
            <v>2350/QĐ-ĐHKT ngày 25/8/2016 của Hiệu trưởng Trường ĐHKT</v>
          </cell>
        </row>
        <row r="17">
          <cell r="A17" t="str">
            <v>Nguyễn Trọng Vinh 01/11/1992</v>
          </cell>
          <cell r="B17">
            <v>11</v>
          </cell>
          <cell r="C17">
            <v>16055012</v>
          </cell>
          <cell r="D17" t="str">
            <v>Nguyễn Trọng Vinh</v>
          </cell>
          <cell r="E17" t="str">
            <v>Nam</v>
          </cell>
          <cell r="F17" t="str">
            <v>01/11/1992</v>
          </cell>
          <cell r="G17" t="str">
            <v>Bắc Ninh</v>
          </cell>
          <cell r="H17" t="str">
            <v>QH-2016-E.CH(KTQT 1)</v>
          </cell>
          <cell r="I17">
            <v>1</v>
          </cell>
          <cell r="J17" t="str">
            <v>2350/QĐ-ĐHKT ngày 25/8/2016 của Hiệu trưởng Trường ĐHKT</v>
          </cell>
        </row>
        <row r="18">
          <cell r="A18" t="str">
            <v>Hoàng Anh 17/07/1993</v>
          </cell>
          <cell r="B18">
            <v>1</v>
          </cell>
          <cell r="C18">
            <v>16055013</v>
          </cell>
          <cell r="D18" t="str">
            <v>Hoàng Anh</v>
          </cell>
          <cell r="E18" t="str">
            <v>Nữ</v>
          </cell>
          <cell r="F18" t="str">
            <v>17/07/1993</v>
          </cell>
          <cell r="G18" t="str">
            <v>Hà Nội</v>
          </cell>
          <cell r="H18" t="str">
            <v>QH-2016-E.CH(QTKD 1)</v>
          </cell>
          <cell r="I18">
            <v>1</v>
          </cell>
          <cell r="J18" t="str">
            <v>2350/QĐ-ĐHKT ngày 25/8/2016 của Hiệu trưởng Trường ĐHKT</v>
          </cell>
        </row>
        <row r="19">
          <cell r="A19" t="str">
            <v>Trần Ân Hoàng Anh 01/07/1991</v>
          </cell>
          <cell r="B19">
            <v>2</v>
          </cell>
          <cell r="C19">
            <v>16055014</v>
          </cell>
          <cell r="D19" t="str">
            <v>Trần Ân Hoàng Anh</v>
          </cell>
          <cell r="E19" t="str">
            <v>Nam</v>
          </cell>
          <cell r="F19" t="str">
            <v>01/07/1991</v>
          </cell>
          <cell r="G19" t="str">
            <v>Thanh Hóa</v>
          </cell>
          <cell r="H19" t="str">
            <v>QH-2016-E.CH(QTKD 1)</v>
          </cell>
          <cell r="I19">
            <v>1</v>
          </cell>
          <cell r="J19" t="str">
            <v>2350/QĐ-ĐHKT ngày 25/8/2016 của Hiệu trưởng Trường ĐHKT</v>
          </cell>
        </row>
        <row r="20">
          <cell r="A20" t="str">
            <v>Trần Hoàng Anh 01/04/1992</v>
          </cell>
          <cell r="B20">
            <v>3</v>
          </cell>
          <cell r="C20">
            <v>16055015</v>
          </cell>
          <cell r="D20" t="str">
            <v>Trần Hoàng Anh</v>
          </cell>
          <cell r="E20" t="str">
            <v>Nam</v>
          </cell>
          <cell r="F20" t="str">
            <v>01/04/1992</v>
          </cell>
          <cell r="G20" t="str">
            <v>Ucraina</v>
          </cell>
          <cell r="H20" t="str">
            <v>QH-2016-E.CH(QTKD 1)</v>
          </cell>
          <cell r="I20">
            <v>1</v>
          </cell>
          <cell r="J20" t="str">
            <v>2350/QĐ-ĐHKT ngày 25/8/2016 của Hiệu trưởng Trường ĐHKT</v>
          </cell>
        </row>
        <row r="21">
          <cell r="A21" t="str">
            <v>Mai Hùng Anh 13/10/1983</v>
          </cell>
          <cell r="B21">
            <v>4</v>
          </cell>
          <cell r="C21">
            <v>16055016</v>
          </cell>
          <cell r="D21" t="str">
            <v>Mai Hùng Anh</v>
          </cell>
          <cell r="E21" t="str">
            <v>Nam</v>
          </cell>
          <cell r="F21" t="str">
            <v>13/10/1983</v>
          </cell>
          <cell r="G21" t="str">
            <v>Thanh Hóa</v>
          </cell>
          <cell r="H21" t="str">
            <v>QH-2016-E.CH(QTKD 1)</v>
          </cell>
          <cell r="I21">
            <v>1</v>
          </cell>
          <cell r="J21" t="str">
            <v>2350/QĐ-ĐHKT ngày 25/8/2016 của Hiệu trưởng Trường ĐHKT</v>
          </cell>
        </row>
        <row r="22">
          <cell r="A22" t="str">
            <v>Trần Thị Kim Anh 29/07/1989</v>
          </cell>
          <cell r="B22">
            <v>5</v>
          </cell>
          <cell r="C22">
            <v>16055017</v>
          </cell>
          <cell r="D22" t="str">
            <v>Trần Thị Kim Anh</v>
          </cell>
          <cell r="E22" t="str">
            <v>Nữ</v>
          </cell>
          <cell r="F22" t="str">
            <v>29/07/1989</v>
          </cell>
          <cell r="G22" t="str">
            <v>Hà Nội</v>
          </cell>
          <cell r="H22" t="str">
            <v>QH-2016-E.CH(QTKD 1)</v>
          </cell>
          <cell r="I22">
            <v>1</v>
          </cell>
          <cell r="J22" t="str">
            <v>2350/QĐ-ĐHKT ngày 25/8/2016 của Hiệu trưởng Trường ĐHKT</v>
          </cell>
        </row>
        <row r="23">
          <cell r="A23" t="str">
            <v>Lê Thị Ngọc Anh 30/03/1992</v>
          </cell>
          <cell r="B23">
            <v>6</v>
          </cell>
          <cell r="C23">
            <v>16055018</v>
          </cell>
          <cell r="D23" t="str">
            <v>Lê Thị Ngọc Anh</v>
          </cell>
          <cell r="E23" t="str">
            <v>Nữ</v>
          </cell>
          <cell r="F23" t="str">
            <v>30/03/1992</v>
          </cell>
          <cell r="G23" t="str">
            <v>Thanh Hóa</v>
          </cell>
          <cell r="H23" t="str">
            <v>QH-2016-E.CH(QTKD 1)</v>
          </cell>
          <cell r="I23">
            <v>1</v>
          </cell>
          <cell r="J23" t="str">
            <v>2350/QĐ-ĐHKT ngày 25/8/2016 của Hiệu trưởng Trường ĐHKT</v>
          </cell>
        </row>
        <row r="24">
          <cell r="A24" t="str">
            <v>Nguyễn Thị Ngọc Anh 14/09/1992</v>
          </cell>
          <cell r="B24">
            <v>7</v>
          </cell>
          <cell r="C24">
            <v>16055019</v>
          </cell>
          <cell r="D24" t="str">
            <v>Nguyễn Thị Ngọc Anh</v>
          </cell>
          <cell r="E24" t="str">
            <v>Nữ</v>
          </cell>
          <cell r="F24" t="str">
            <v>14/09/1992</v>
          </cell>
          <cell r="G24" t="str">
            <v>Thanh Hóa</v>
          </cell>
          <cell r="H24" t="str">
            <v>QH-2016-E.CH(QTKD 1)</v>
          </cell>
          <cell r="I24">
            <v>1</v>
          </cell>
          <cell r="J24" t="str">
            <v>2350/QĐ-ĐHKT ngày 25/8/2016 của Hiệu trưởng Trường ĐHKT</v>
          </cell>
        </row>
        <row r="25">
          <cell r="A25" t="str">
            <v>Trần Phương Anh 07/02/1991</v>
          </cell>
          <cell r="B25">
            <v>8</v>
          </cell>
          <cell r="C25">
            <v>16055020</v>
          </cell>
          <cell r="D25" t="str">
            <v>Trần Phương Anh</v>
          </cell>
          <cell r="E25" t="str">
            <v>Nam</v>
          </cell>
          <cell r="F25" t="str">
            <v>07/02/1991</v>
          </cell>
          <cell r="G25" t="str">
            <v>Vĩnh Phúc</v>
          </cell>
          <cell r="H25" t="str">
            <v>QH-2016-E.CH(QTKD 1)</v>
          </cell>
          <cell r="I25">
            <v>1</v>
          </cell>
          <cell r="J25" t="str">
            <v>2350/QĐ-ĐHKT ngày 25/8/2016 của Hiệu trưởng Trường ĐHKT</v>
          </cell>
        </row>
        <row r="26">
          <cell r="A26" t="str">
            <v>Nguyễn Thị Tú Anh 25/03/1992</v>
          </cell>
          <cell r="B26">
            <v>9</v>
          </cell>
          <cell r="C26">
            <v>16055021</v>
          </cell>
          <cell r="D26" t="str">
            <v>Nguyễn Thị Tú Anh</v>
          </cell>
          <cell r="E26" t="str">
            <v>Nữ</v>
          </cell>
          <cell r="F26" t="str">
            <v>25/03/1992</v>
          </cell>
          <cell r="G26" t="str">
            <v>Thanh Hóa</v>
          </cell>
          <cell r="H26" t="str">
            <v>QH-2016-E.CH(QTKD 1)</v>
          </cell>
          <cell r="I26">
            <v>1</v>
          </cell>
          <cell r="J26" t="str">
            <v>2350/QĐ-ĐHKT ngày 25/8/2016 của Hiệu trưởng Trường ĐHKT</v>
          </cell>
        </row>
        <row r="27">
          <cell r="A27" t="str">
            <v>Lê Tuấn Anh 17/07/1992</v>
          </cell>
          <cell r="B27">
            <v>10</v>
          </cell>
          <cell r="C27">
            <v>16055022</v>
          </cell>
          <cell r="D27" t="str">
            <v>Lê Tuấn Anh</v>
          </cell>
          <cell r="E27" t="str">
            <v>Nam</v>
          </cell>
          <cell r="F27" t="str">
            <v>17/07/1992</v>
          </cell>
          <cell r="G27" t="str">
            <v>Hà Nội</v>
          </cell>
          <cell r="H27" t="str">
            <v>QH-2016-E.CH(QTKD 1)</v>
          </cell>
          <cell r="I27">
            <v>1</v>
          </cell>
          <cell r="J27" t="str">
            <v>2350/QĐ-ĐHKT ngày 25/8/2016 của Hiệu trưởng Trường ĐHKT</v>
          </cell>
        </row>
        <row r="28">
          <cell r="A28" t="str">
            <v>Đoàn Đình Bảo 30/12/1983</v>
          </cell>
          <cell r="B28">
            <v>11</v>
          </cell>
          <cell r="C28">
            <v>16055023</v>
          </cell>
          <cell r="D28" t="str">
            <v xml:space="preserve"> Đoàn Đình Bảo</v>
          </cell>
          <cell r="E28" t="str">
            <v>Nam</v>
          </cell>
          <cell r="F28" t="str">
            <v>30/12/1983</v>
          </cell>
          <cell r="G28" t="str">
            <v>Bắc Giang</v>
          </cell>
          <cell r="H28" t="str">
            <v>QH-2016-E.CH(QTKD 1)</v>
          </cell>
          <cell r="I28">
            <v>1</v>
          </cell>
          <cell r="J28" t="str">
            <v>2350/QĐ-ĐHKT ngày 25/8/2016 của Hiệu trưởng Trường ĐHKT</v>
          </cell>
        </row>
        <row r="29">
          <cell r="A29" t="str">
            <v>Tạ Thành Chung 26/04/1991</v>
          </cell>
          <cell r="B29">
            <v>12</v>
          </cell>
          <cell r="C29">
            <v>16055024</v>
          </cell>
          <cell r="D29" t="str">
            <v>Tạ Thành Chung</v>
          </cell>
          <cell r="E29" t="str">
            <v>Nam</v>
          </cell>
          <cell r="F29" t="str">
            <v>26/04/1991</v>
          </cell>
          <cell r="G29" t="str">
            <v>Bắc Ninh</v>
          </cell>
          <cell r="H29" t="str">
            <v>QH-2016-E.CH(QTKD 1)</v>
          </cell>
          <cell r="I29">
            <v>1</v>
          </cell>
          <cell r="J29" t="str">
            <v>2350/QĐ-ĐHKT ngày 25/8/2016 của Hiệu trưởng Trường ĐHKT</v>
          </cell>
        </row>
        <row r="30">
          <cell r="A30" t="str">
            <v>Phạm Văn Công 01/10/1989</v>
          </cell>
          <cell r="B30">
            <v>13</v>
          </cell>
          <cell r="C30">
            <v>16055025</v>
          </cell>
          <cell r="D30" t="str">
            <v>Phạm Văn Công</v>
          </cell>
          <cell r="E30" t="str">
            <v>Nam</v>
          </cell>
          <cell r="F30" t="str">
            <v>01/10/1989</v>
          </cell>
          <cell r="G30" t="str">
            <v>Thái Nguyên</v>
          </cell>
          <cell r="H30" t="str">
            <v>QH-2016-E.CH(QTKD 1)</v>
          </cell>
          <cell r="I30">
            <v>1</v>
          </cell>
          <cell r="J30" t="str">
            <v>2350/QĐ-ĐHKT ngày 25/8/2016 của Hiệu trưởng Trường ĐHKT</v>
          </cell>
        </row>
        <row r="31">
          <cell r="A31" t="str">
            <v>Nguyễn Ngọc Dương 29/06/1983</v>
          </cell>
          <cell r="B31">
            <v>14</v>
          </cell>
          <cell r="C31">
            <v>16055026</v>
          </cell>
          <cell r="D31" t="str">
            <v>Nguyễn Ngọc Dương</v>
          </cell>
          <cell r="E31" t="str">
            <v>Nam</v>
          </cell>
          <cell r="F31" t="str">
            <v>29/06/1983</v>
          </cell>
          <cell r="G31" t="str">
            <v>Hà Nội</v>
          </cell>
          <cell r="H31" t="str">
            <v>QH-2016-E.CH(QTKD 1)</v>
          </cell>
          <cell r="I31">
            <v>1</v>
          </cell>
          <cell r="J31" t="str">
            <v>2350/QĐ-ĐHKT ngày 25/8/2016 của Hiệu trưởng Trường ĐHKT</v>
          </cell>
        </row>
        <row r="32">
          <cell r="A32" t="str">
            <v>Trần Xuân Dương 15/09/1991</v>
          </cell>
          <cell r="B32">
            <v>15</v>
          </cell>
          <cell r="C32">
            <v>16055027</v>
          </cell>
          <cell r="D32" t="str">
            <v>Trần Xuân Dương</v>
          </cell>
          <cell r="E32" t="str">
            <v>Nam</v>
          </cell>
          <cell r="F32" t="str">
            <v>15/09/1991</v>
          </cell>
          <cell r="G32" t="str">
            <v>Hà Nam</v>
          </cell>
          <cell r="H32" t="str">
            <v>QH-2016-E.CH(QTKD 1)</v>
          </cell>
          <cell r="I32">
            <v>1</v>
          </cell>
          <cell r="J32" t="str">
            <v>2350/QĐ-ĐHKT ngày 25/8/2016 của Hiệu trưởng Trường ĐHKT</v>
          </cell>
        </row>
        <row r="33">
          <cell r="A33" t="str">
            <v>Nguyễn Thị Hà 05/06/1988</v>
          </cell>
          <cell r="B33">
            <v>16</v>
          </cell>
          <cell r="C33">
            <v>16055028</v>
          </cell>
          <cell r="D33" t="str">
            <v>Nguyễn Thị Hà</v>
          </cell>
          <cell r="E33" t="str">
            <v>Nữ</v>
          </cell>
          <cell r="F33" t="str">
            <v>05/06/1988</v>
          </cell>
          <cell r="G33" t="str">
            <v>Hà Nội</v>
          </cell>
          <cell r="H33" t="str">
            <v>QH-2016-E.CH(QTKD 1)</v>
          </cell>
          <cell r="I33">
            <v>1</v>
          </cell>
          <cell r="J33" t="str">
            <v>2350/QĐ-ĐHKT ngày 25/8/2016 của Hiệu trưởng Trường ĐHKT</v>
          </cell>
        </row>
        <row r="34">
          <cell r="A34" t="str">
            <v>Nguyễn Thị Thu Hà 13/07/1986</v>
          </cell>
          <cell r="B34">
            <v>17</v>
          </cell>
          <cell r="C34">
            <v>16055029</v>
          </cell>
          <cell r="D34" t="str">
            <v>Nguyễn Thị Thu Hà</v>
          </cell>
          <cell r="E34" t="str">
            <v>Nữ</v>
          </cell>
          <cell r="F34" t="str">
            <v>13/07/1986</v>
          </cell>
          <cell r="G34" t="str">
            <v>Phú Thọ</v>
          </cell>
          <cell r="H34" t="str">
            <v>QH-2016-E.CH(QTKD 1)</v>
          </cell>
          <cell r="I34">
            <v>1</v>
          </cell>
          <cell r="J34" t="str">
            <v>2350/QĐ-ĐHKT ngày 25/8/2016 của Hiệu trưởng Trường ĐHKT</v>
          </cell>
        </row>
        <row r="35">
          <cell r="A35" t="str">
            <v>Lê Thanh Hải 27/05/1977</v>
          </cell>
          <cell r="B35">
            <v>18</v>
          </cell>
          <cell r="C35">
            <v>16055030</v>
          </cell>
          <cell r="D35" t="str">
            <v>Lê Thanh Hải</v>
          </cell>
          <cell r="E35" t="str">
            <v>Nam</v>
          </cell>
          <cell r="F35" t="str">
            <v>27/05/1977</v>
          </cell>
          <cell r="G35" t="str">
            <v>Hà Nội</v>
          </cell>
          <cell r="H35" t="str">
            <v>QH-2016-E.CH(QTKD 1)</v>
          </cell>
          <cell r="I35">
            <v>1</v>
          </cell>
          <cell r="J35" t="str">
            <v>2350/QĐ-ĐHKT ngày 25/8/2016 của Hiệu trưởng Trường ĐHKT</v>
          </cell>
        </row>
        <row r="36">
          <cell r="A36" t="str">
            <v>Khuất Thị Hằng 20/03/1989</v>
          </cell>
          <cell r="B36">
            <v>19</v>
          </cell>
          <cell r="C36">
            <v>16055031</v>
          </cell>
          <cell r="D36" t="str">
            <v>Khuất Thị Hằng</v>
          </cell>
          <cell r="E36" t="str">
            <v>Nữ</v>
          </cell>
          <cell r="F36" t="str">
            <v>20/03/1989</v>
          </cell>
          <cell r="G36" t="str">
            <v>Hà Nội</v>
          </cell>
          <cell r="H36" t="str">
            <v>QH-2016-E.CH(QTKD 1)</v>
          </cell>
          <cell r="I36">
            <v>1</v>
          </cell>
          <cell r="J36" t="str">
            <v>2350/QĐ-ĐHKT ngày 25/8/2016 của Hiệu trưởng Trường ĐHKT</v>
          </cell>
        </row>
        <row r="37">
          <cell r="A37" t="str">
            <v>Nguyễn Thu Hằng 24/06/1990</v>
          </cell>
          <cell r="B37">
            <v>20</v>
          </cell>
          <cell r="C37">
            <v>16055033</v>
          </cell>
          <cell r="D37" t="str">
            <v>Nguyễn Thu Hằng</v>
          </cell>
          <cell r="E37" t="str">
            <v>Nữ</v>
          </cell>
          <cell r="F37" t="str">
            <v>24/06/1990</v>
          </cell>
          <cell r="G37" t="str">
            <v>Sơn La</v>
          </cell>
          <cell r="H37" t="str">
            <v>QH-2016-E.CH(QTKD 1)</v>
          </cell>
          <cell r="I37">
            <v>1</v>
          </cell>
          <cell r="J37" t="str">
            <v>2350/QĐ-ĐHKT ngày 25/8/2016 của Hiệu trưởng Trường ĐHKT</v>
          </cell>
        </row>
        <row r="38">
          <cell r="A38" t="str">
            <v>Đặng Quang Huy 04/12/1992</v>
          </cell>
          <cell r="B38">
            <v>21</v>
          </cell>
          <cell r="C38">
            <v>16055035</v>
          </cell>
          <cell r="D38" t="str">
            <v xml:space="preserve"> Đặng Quang Huy</v>
          </cell>
          <cell r="E38" t="str">
            <v>Nam</v>
          </cell>
          <cell r="F38" t="str">
            <v>04/12/1992</v>
          </cell>
          <cell r="G38" t="str">
            <v>Hà Nội</v>
          </cell>
          <cell r="H38" t="str">
            <v>QH-2016-E.CH(QTKD 1)</v>
          </cell>
          <cell r="I38">
            <v>1</v>
          </cell>
          <cell r="J38" t="str">
            <v>2350/QĐ-ĐHKT ngày 25/8/2016 của Hiệu trưởng Trường ĐHKT</v>
          </cell>
        </row>
        <row r="39">
          <cell r="A39" t="str">
            <v>Nguyễn Thị Thanh Huyền 08/03/1992</v>
          </cell>
          <cell r="B39">
            <v>22</v>
          </cell>
          <cell r="C39">
            <v>16055036</v>
          </cell>
          <cell r="D39" t="str">
            <v>Nguyễn Thị Thanh Huyền</v>
          </cell>
          <cell r="E39" t="str">
            <v>Nữ</v>
          </cell>
          <cell r="F39" t="str">
            <v>08/03/1992</v>
          </cell>
          <cell r="G39" t="str">
            <v>Hòa Bình</v>
          </cell>
          <cell r="H39" t="str">
            <v>QH-2016-E.CH(QTKD 1)</v>
          </cell>
          <cell r="I39">
            <v>1</v>
          </cell>
          <cell r="J39" t="str">
            <v>2350/QĐ-ĐHKT ngày 25/8/2016 của Hiệu trưởng Trường ĐHKT</v>
          </cell>
        </row>
        <row r="40">
          <cell r="A40" t="str">
            <v>Lê Thị Thu Huyền 24/12/1990</v>
          </cell>
          <cell r="B40">
            <v>23</v>
          </cell>
          <cell r="C40">
            <v>16055037</v>
          </cell>
          <cell r="D40" t="str">
            <v>Lê Thị Thu Huyền</v>
          </cell>
          <cell r="E40" t="str">
            <v>Nữ</v>
          </cell>
          <cell r="F40" t="str">
            <v>24/12/1990</v>
          </cell>
          <cell r="G40" t="str">
            <v>Hà Nội</v>
          </cell>
          <cell r="H40" t="str">
            <v>QH-2016-E.CH(QTKD 1)</v>
          </cell>
          <cell r="I40">
            <v>1</v>
          </cell>
          <cell r="J40" t="str">
            <v>2350/QĐ-ĐHKT ngày 25/8/2016 của Hiệu trưởng Trường ĐHKT</v>
          </cell>
        </row>
        <row r="41">
          <cell r="A41" t="str">
            <v>Nguyễn Đàm Hương 13/04/1981</v>
          </cell>
          <cell r="B41">
            <v>24</v>
          </cell>
          <cell r="C41">
            <v>16055038</v>
          </cell>
          <cell r="D41" t="str">
            <v>Nguyễn Đàm Hương</v>
          </cell>
          <cell r="E41" t="str">
            <v>Nữ</v>
          </cell>
          <cell r="F41" t="str">
            <v>13/04/1981</v>
          </cell>
          <cell r="G41" t="str">
            <v>Hà Nội</v>
          </cell>
          <cell r="H41" t="str">
            <v>QH-2016-E.CH(QTKD 1)</v>
          </cell>
          <cell r="I41">
            <v>1</v>
          </cell>
          <cell r="J41" t="str">
            <v>2350/QĐ-ĐHKT ngày 25/8/2016 của Hiệu trưởng Trường ĐHKT</v>
          </cell>
        </row>
        <row r="42">
          <cell r="A42" t="str">
            <v>Nguyễn Thiên Kim 19/05/1991</v>
          </cell>
          <cell r="B42">
            <v>25</v>
          </cell>
          <cell r="C42">
            <v>16055039</v>
          </cell>
          <cell r="D42" t="str">
            <v>Nguyễn Thiên Kim</v>
          </cell>
          <cell r="E42" t="str">
            <v>Nữ</v>
          </cell>
          <cell r="F42" t="str">
            <v>19/05/1991</v>
          </cell>
          <cell r="G42" t="str">
            <v>Phú Thọ</v>
          </cell>
          <cell r="H42" t="str">
            <v>QH-2016-E.CH(QTKD 1)</v>
          </cell>
          <cell r="I42">
            <v>1</v>
          </cell>
          <cell r="J42" t="str">
            <v>2350/QĐ-ĐHKT ngày 25/8/2016 của Hiệu trưởng Trường ĐHKT</v>
          </cell>
        </row>
        <row r="43">
          <cell r="A43" t="str">
            <v>Phạm Thị Bích Liên 08/03/1991</v>
          </cell>
          <cell r="B43">
            <v>26</v>
          </cell>
          <cell r="C43">
            <v>16055040</v>
          </cell>
          <cell r="D43" t="str">
            <v>Phạm Thị Bích Liên</v>
          </cell>
          <cell r="E43" t="str">
            <v>Nữ</v>
          </cell>
          <cell r="F43" t="str">
            <v>08/03/1991</v>
          </cell>
          <cell r="G43" t="str">
            <v>Ninh Bình</v>
          </cell>
          <cell r="H43" t="str">
            <v>QH-2016-E.CH(QTKD 1)</v>
          </cell>
          <cell r="I43">
            <v>1</v>
          </cell>
          <cell r="J43" t="str">
            <v>2350/QĐ-ĐHKT ngày 25/8/2016 của Hiệu trưởng Trường ĐHKT</v>
          </cell>
        </row>
        <row r="44">
          <cell r="A44" t="str">
            <v>Phạm Thị Liên 08/02/1985</v>
          </cell>
          <cell r="B44">
            <v>27</v>
          </cell>
          <cell r="C44">
            <v>16055041</v>
          </cell>
          <cell r="D44" t="str">
            <v>Phạm Thị Liên</v>
          </cell>
          <cell r="E44" t="str">
            <v>Nữ</v>
          </cell>
          <cell r="F44" t="str">
            <v>08/02/1985</v>
          </cell>
          <cell r="G44" t="str">
            <v>Hà Nội</v>
          </cell>
          <cell r="H44" t="str">
            <v>QH-2016-E.CH(QTKD 1)</v>
          </cell>
          <cell r="I44">
            <v>1</v>
          </cell>
          <cell r="J44" t="str">
            <v>2350/QĐ-ĐHKT ngày 25/8/2016 của Hiệu trưởng Trường ĐHKT</v>
          </cell>
        </row>
        <row r="45">
          <cell r="A45" t="str">
            <v>Trần Thị Liên 18/10/1984</v>
          </cell>
          <cell r="B45">
            <v>28</v>
          </cell>
          <cell r="C45">
            <v>16055042</v>
          </cell>
          <cell r="D45" t="str">
            <v>Trần Thị Liên</v>
          </cell>
          <cell r="E45" t="str">
            <v>Nữ</v>
          </cell>
          <cell r="F45" t="str">
            <v>18/10/1984</v>
          </cell>
          <cell r="G45" t="str">
            <v>Nam Định</v>
          </cell>
          <cell r="H45" t="str">
            <v>QH-2016-E.CH(QTKD 1)</v>
          </cell>
          <cell r="I45">
            <v>1</v>
          </cell>
          <cell r="J45" t="str">
            <v>2350/QĐ-ĐHKT ngày 25/8/2016 của Hiệu trưởng Trường ĐHKT</v>
          </cell>
        </row>
        <row r="46">
          <cell r="A46" t="str">
            <v>Nguyễn Thị Thu Liên 08/05/1980</v>
          </cell>
          <cell r="B46">
            <v>29</v>
          </cell>
          <cell r="C46">
            <v>16055043</v>
          </cell>
          <cell r="D46" t="str">
            <v>Nguyễn Thị Thu Liên</v>
          </cell>
          <cell r="E46" t="str">
            <v>Nữ</v>
          </cell>
          <cell r="F46" t="str">
            <v>08/05/1980</v>
          </cell>
          <cell r="G46" t="str">
            <v>Vĩnh Phúc</v>
          </cell>
          <cell r="H46" t="str">
            <v>QH-2016-E.CH(QTKD 1)</v>
          </cell>
          <cell r="I46">
            <v>1</v>
          </cell>
          <cell r="J46" t="str">
            <v>2350/QĐ-ĐHKT ngày 25/8/2016 của Hiệu trưởng Trường ĐHKT</v>
          </cell>
        </row>
        <row r="47">
          <cell r="A47" t="str">
            <v>Vũ Thị Diệu Linh 16/01/1983</v>
          </cell>
          <cell r="B47">
            <v>30</v>
          </cell>
          <cell r="C47">
            <v>16055044</v>
          </cell>
          <cell r="D47" t="str">
            <v>Vũ Thị Diệu Linh</v>
          </cell>
          <cell r="E47" t="str">
            <v>Nữ</v>
          </cell>
          <cell r="F47" t="str">
            <v>16/01/1983</v>
          </cell>
          <cell r="G47" t="str">
            <v>Hải Dương</v>
          </cell>
          <cell r="H47" t="str">
            <v>QH-2016-E.CH(QTKD 1)</v>
          </cell>
          <cell r="I47">
            <v>1</v>
          </cell>
          <cell r="J47" t="str">
            <v>2350/QĐ-ĐHKT ngày 25/8/2016 của Hiệu trưởng Trường ĐHKT</v>
          </cell>
        </row>
        <row r="48">
          <cell r="A48" t="str">
            <v>Nguyễn Đình Linh 08/10/1989</v>
          </cell>
          <cell r="B48">
            <v>31</v>
          </cell>
          <cell r="C48">
            <v>16055045</v>
          </cell>
          <cell r="D48" t="str">
            <v>Nguyễn Đình Linh</v>
          </cell>
          <cell r="E48" t="str">
            <v>Nam</v>
          </cell>
          <cell r="F48" t="str">
            <v>08/10/1989</v>
          </cell>
          <cell r="G48" t="str">
            <v>Thanh Hóa</v>
          </cell>
          <cell r="H48" t="str">
            <v>QH-2016-E.CH(QTKD 1)</v>
          </cell>
          <cell r="I48">
            <v>1</v>
          </cell>
          <cell r="J48" t="str">
            <v>2350/QĐ-ĐHKT ngày 25/8/2016 của Hiệu trưởng Trường ĐHKT</v>
          </cell>
        </row>
        <row r="49">
          <cell r="A49" t="str">
            <v>Nguyễn Hoàng Long 12/09/1993</v>
          </cell>
          <cell r="B49">
            <v>32</v>
          </cell>
          <cell r="C49">
            <v>16055046</v>
          </cell>
          <cell r="D49" t="str">
            <v>Nguyễn Hoàng Long</v>
          </cell>
          <cell r="E49" t="str">
            <v>Nam</v>
          </cell>
          <cell r="F49" t="str">
            <v>12/09/1993</v>
          </cell>
          <cell r="G49" t="str">
            <v>Hải Dương</v>
          </cell>
          <cell r="H49" t="str">
            <v>QH-2016-E.CH(QTKD 1)</v>
          </cell>
          <cell r="I49">
            <v>1</v>
          </cell>
          <cell r="J49" t="str">
            <v>2350/QĐ-ĐHKT ngày 25/8/2016 của Hiệu trưởng Trường ĐHKT</v>
          </cell>
        </row>
        <row r="50">
          <cell r="A50" t="str">
            <v>Nguyễn Xuân Lộc 18/10/1990</v>
          </cell>
          <cell r="B50">
            <v>33</v>
          </cell>
          <cell r="C50">
            <v>16055047</v>
          </cell>
          <cell r="D50" t="str">
            <v>Nguyễn Xuân Lộc</v>
          </cell>
          <cell r="E50" t="str">
            <v>Nam</v>
          </cell>
          <cell r="F50" t="str">
            <v>18/10/1990</v>
          </cell>
          <cell r="G50" t="str">
            <v>Hà Nội</v>
          </cell>
          <cell r="H50" t="str">
            <v>QH-2016-E.CH(QTKD 1)</v>
          </cell>
          <cell r="I50">
            <v>1</v>
          </cell>
          <cell r="J50" t="str">
            <v>2350/QĐ-ĐHKT ngày 25/8/2016 của Hiệu trưởng Trường ĐHKT</v>
          </cell>
        </row>
        <row r="51">
          <cell r="A51" t="str">
            <v>Dương Văn Lợi 06/07/1988</v>
          </cell>
          <cell r="B51">
            <v>34</v>
          </cell>
          <cell r="C51">
            <v>16055048</v>
          </cell>
          <cell r="D51" t="str">
            <v>Dương Văn Lợi</v>
          </cell>
          <cell r="E51" t="str">
            <v>Nam</v>
          </cell>
          <cell r="F51" t="str">
            <v>06/07/1988</v>
          </cell>
          <cell r="G51" t="str">
            <v>Thái Nguyên</v>
          </cell>
          <cell r="H51" t="str">
            <v>QH-2016-E.CH(QTKD 1)</v>
          </cell>
          <cell r="I51">
            <v>1</v>
          </cell>
          <cell r="J51" t="str">
            <v>2350/QĐ-ĐHKT ngày 25/8/2016 của Hiệu trưởng Trường ĐHKT</v>
          </cell>
        </row>
        <row r="52">
          <cell r="A52" t="str">
            <v>Nguyễn Tiến Mạnh 15/10/1983</v>
          </cell>
          <cell r="B52">
            <v>35</v>
          </cell>
          <cell r="C52">
            <v>16055049</v>
          </cell>
          <cell r="D52" t="str">
            <v>Nguyễn Tiến Mạnh</v>
          </cell>
          <cell r="E52" t="str">
            <v>Nam</v>
          </cell>
          <cell r="F52" t="str">
            <v>15/10/1983</v>
          </cell>
          <cell r="G52" t="str">
            <v>Hải Dương</v>
          </cell>
          <cell r="H52" t="str">
            <v>QH-2016-E.CH(QTKD 1)</v>
          </cell>
          <cell r="I52">
            <v>1</v>
          </cell>
          <cell r="J52" t="str">
            <v>2350/QĐ-ĐHKT ngày 25/8/2016 của Hiệu trưởng Trường ĐHKT</v>
          </cell>
        </row>
        <row r="53">
          <cell r="A53" t="str">
            <v>Trần Thế Năng 06/12/1991</v>
          </cell>
          <cell r="B53">
            <v>36</v>
          </cell>
          <cell r="C53">
            <v>16055050</v>
          </cell>
          <cell r="D53" t="str">
            <v>Trần Thế Năng</v>
          </cell>
          <cell r="E53" t="str">
            <v>Nam</v>
          </cell>
          <cell r="F53" t="str">
            <v>06/12/1991</v>
          </cell>
          <cell r="G53" t="str">
            <v>Hà Nội</v>
          </cell>
          <cell r="H53" t="str">
            <v>QH-2016-E.CH(QTKD 1)</v>
          </cell>
          <cell r="I53">
            <v>1</v>
          </cell>
          <cell r="J53" t="str">
            <v>2350/QĐ-ĐHKT ngày 25/8/2016 của Hiệu trưởng Trường ĐHKT</v>
          </cell>
        </row>
        <row r="54">
          <cell r="A54" t="str">
            <v>Đinh Thị Việt Nga 01/07/1990</v>
          </cell>
          <cell r="B54">
            <v>37</v>
          </cell>
          <cell r="C54">
            <v>16055051</v>
          </cell>
          <cell r="D54" t="str">
            <v xml:space="preserve"> Đinh Thị Việt Nga</v>
          </cell>
          <cell r="E54" t="str">
            <v>Nữ</v>
          </cell>
          <cell r="F54" t="str">
            <v>01/07/1990</v>
          </cell>
          <cell r="G54" t="str">
            <v>Thanh Hóa</v>
          </cell>
          <cell r="H54" t="str">
            <v>QH-2016-E.CH(QTKD 1)</v>
          </cell>
          <cell r="I54">
            <v>1</v>
          </cell>
          <cell r="J54" t="str">
            <v>2350/QĐ-ĐHKT ngày 25/8/2016 của Hiệu trưởng Trường ĐHKT</v>
          </cell>
        </row>
        <row r="55">
          <cell r="A55" t="str">
            <v>Lê Thị Nguyệt 12/08/1985</v>
          </cell>
          <cell r="B55">
            <v>38</v>
          </cell>
          <cell r="C55">
            <v>16055052</v>
          </cell>
          <cell r="D55" t="str">
            <v>Lê Thị Nguyệt</v>
          </cell>
          <cell r="E55" t="str">
            <v>Nữ</v>
          </cell>
          <cell r="F55" t="str">
            <v>12/08/1985</v>
          </cell>
          <cell r="G55" t="str">
            <v>Hà Nội</v>
          </cell>
          <cell r="H55" t="str">
            <v>QH-2016-E.CH(QTKD 1)</v>
          </cell>
          <cell r="I55">
            <v>1</v>
          </cell>
          <cell r="J55" t="str">
            <v>2350/QĐ-ĐHKT ngày 25/8/2016 của Hiệu trưởng Trường ĐHKT</v>
          </cell>
        </row>
        <row r="56">
          <cell r="A56" t="str">
            <v>Phạm Hồng Nhung 04/01/1985</v>
          </cell>
          <cell r="B56">
            <v>39</v>
          </cell>
          <cell r="C56">
            <v>16055053</v>
          </cell>
          <cell r="D56" t="str">
            <v>Phạm Hồng Nhung</v>
          </cell>
          <cell r="E56" t="str">
            <v>Nữ</v>
          </cell>
          <cell r="F56" t="str">
            <v>04/01/1985</v>
          </cell>
          <cell r="G56" t="str">
            <v>Thái Bình</v>
          </cell>
          <cell r="H56" t="str">
            <v>QH-2016-E.CH(QTKD 1)</v>
          </cell>
          <cell r="I56">
            <v>1</v>
          </cell>
          <cell r="J56" t="str">
            <v>2350/QĐ-ĐHKT ngày 25/8/2016 của Hiệu trưởng Trường ĐHKT</v>
          </cell>
        </row>
        <row r="57">
          <cell r="A57" t="str">
            <v>Phạm Hồng Nhung 18/02/1983</v>
          </cell>
          <cell r="B57">
            <v>40</v>
          </cell>
          <cell r="C57">
            <v>16055054</v>
          </cell>
          <cell r="D57" t="str">
            <v>Phạm Hồng Nhung</v>
          </cell>
          <cell r="E57" t="str">
            <v>Nữ</v>
          </cell>
          <cell r="F57" t="str">
            <v>18/02/1983</v>
          </cell>
          <cell r="G57" t="str">
            <v>Hà Nội</v>
          </cell>
          <cell r="H57" t="str">
            <v>QH-2016-E.CH(QTKD 1)</v>
          </cell>
          <cell r="I57">
            <v>1</v>
          </cell>
          <cell r="J57" t="str">
            <v>2350/QĐ-ĐHKT ngày 25/8/2016 của Hiệu trưởng Trường ĐHKT</v>
          </cell>
        </row>
        <row r="58">
          <cell r="A58" t="str">
            <v>Vũ Tuyết Nhung 20/05/1993</v>
          </cell>
          <cell r="B58">
            <v>41</v>
          </cell>
          <cell r="C58">
            <v>16055055</v>
          </cell>
          <cell r="D58" t="str">
            <v>Vũ Tuyết Nhung</v>
          </cell>
          <cell r="E58" t="str">
            <v>Nữ</v>
          </cell>
          <cell r="F58" t="str">
            <v>20/05/1993</v>
          </cell>
          <cell r="G58" t="str">
            <v>Bắc Ninh</v>
          </cell>
          <cell r="H58" t="str">
            <v>QH-2016-E.CH(QTKD 1)</v>
          </cell>
          <cell r="I58">
            <v>1</v>
          </cell>
          <cell r="J58" t="str">
            <v>2350/QĐ-ĐHKT ngày 25/8/2016 của Hiệu trưởng Trường ĐHKT</v>
          </cell>
        </row>
        <row r="59">
          <cell r="A59" t="str">
            <v>Hoàng Đình Sóng 05/06/1982</v>
          </cell>
          <cell r="B59">
            <v>42</v>
          </cell>
          <cell r="C59">
            <v>16055057</v>
          </cell>
          <cell r="D59" t="str">
            <v>Hoàng Đình Sóng</v>
          </cell>
          <cell r="E59" t="str">
            <v>Nam</v>
          </cell>
          <cell r="F59" t="str">
            <v>05/06/1982</v>
          </cell>
          <cell r="G59" t="str">
            <v>Nghệ An</v>
          </cell>
          <cell r="H59" t="str">
            <v>QH-2016-E.CH(QTKD 1)</v>
          </cell>
          <cell r="I59">
            <v>1</v>
          </cell>
          <cell r="J59" t="str">
            <v>2350/QĐ-ĐHKT ngày 25/8/2016 của Hiệu trưởng Trường ĐHKT</v>
          </cell>
        </row>
        <row r="60">
          <cell r="A60" t="str">
            <v>Nguyễn Hải Sơn 30/11/1992</v>
          </cell>
          <cell r="B60">
            <v>43</v>
          </cell>
          <cell r="C60">
            <v>16055058</v>
          </cell>
          <cell r="D60" t="str">
            <v>Nguyễn Hải Sơn</v>
          </cell>
          <cell r="E60" t="str">
            <v>Nam</v>
          </cell>
          <cell r="F60" t="str">
            <v>30/11/1992</v>
          </cell>
          <cell r="G60" t="str">
            <v>Thanh Hóa</v>
          </cell>
          <cell r="H60" t="str">
            <v>QH-2016-E.CH(QTKD 1)</v>
          </cell>
          <cell r="I60">
            <v>1</v>
          </cell>
          <cell r="J60" t="str">
            <v>2350/QĐ-ĐHKT ngày 25/8/2016 của Hiệu trưởng Trường ĐHKT</v>
          </cell>
        </row>
        <row r="61">
          <cell r="A61" t="str">
            <v>Nguyễn Chí Thành 17/12/1981</v>
          </cell>
          <cell r="B61">
            <v>44</v>
          </cell>
          <cell r="C61">
            <v>16055059</v>
          </cell>
          <cell r="D61" t="str">
            <v>Nguyễn Chí Thành</v>
          </cell>
          <cell r="E61" t="str">
            <v>Nam</v>
          </cell>
          <cell r="F61" t="str">
            <v>17/12/1981</v>
          </cell>
          <cell r="G61" t="str">
            <v>Hà Nội</v>
          </cell>
          <cell r="H61" t="str">
            <v>QH-2016-E.CH(QTKD 1)</v>
          </cell>
          <cell r="I61">
            <v>1</v>
          </cell>
          <cell r="J61" t="str">
            <v>2350/QĐ-ĐHKT ngày 25/8/2016 của Hiệu trưởng Trường ĐHKT</v>
          </cell>
        </row>
        <row r="62">
          <cell r="A62" t="str">
            <v>Nguyễn Kỳ Thành 18/10/1990</v>
          </cell>
          <cell r="B62">
            <v>45</v>
          </cell>
          <cell r="C62">
            <v>16055060</v>
          </cell>
          <cell r="D62" t="str">
            <v>Nguyễn Kỳ Thành</v>
          </cell>
          <cell r="E62" t="str">
            <v>Nam</v>
          </cell>
          <cell r="F62" t="str">
            <v>18/10/1990</v>
          </cell>
          <cell r="G62" t="str">
            <v>Hà Nội</v>
          </cell>
          <cell r="H62" t="str">
            <v>QH-2016-E.CH(QTKD 1)</v>
          </cell>
          <cell r="I62">
            <v>1</v>
          </cell>
          <cell r="J62" t="str">
            <v>2350/QĐ-ĐHKT ngày 25/8/2016 của Hiệu trưởng Trường ĐHKT</v>
          </cell>
        </row>
        <row r="63">
          <cell r="A63" t="str">
            <v>Nguyễn Thanh Thúy 20/09/1986</v>
          </cell>
          <cell r="B63">
            <v>46</v>
          </cell>
          <cell r="C63">
            <v>16055061</v>
          </cell>
          <cell r="D63" t="str">
            <v>Nguyễn Thanh Thúy</v>
          </cell>
          <cell r="E63" t="str">
            <v>Nữ</v>
          </cell>
          <cell r="F63" t="str">
            <v>20/09/1986</v>
          </cell>
          <cell r="G63" t="str">
            <v>Nghệ An</v>
          </cell>
          <cell r="H63" t="str">
            <v>QH-2016-E.CH(QTKD 1)</v>
          </cell>
          <cell r="I63">
            <v>1</v>
          </cell>
          <cell r="J63" t="str">
            <v>2350/QĐ-ĐHKT ngày 25/8/2016 của Hiệu trưởng Trường ĐHKT</v>
          </cell>
        </row>
        <row r="64">
          <cell r="A64" t="str">
            <v>Nguyễn Hoài Thương 15/11/1986</v>
          </cell>
          <cell r="B64">
            <v>47</v>
          </cell>
          <cell r="C64">
            <v>16055062</v>
          </cell>
          <cell r="D64" t="str">
            <v>Nguyễn Hoài Thương</v>
          </cell>
          <cell r="E64" t="str">
            <v>Nữ</v>
          </cell>
          <cell r="F64" t="str">
            <v>15/11/1986</v>
          </cell>
          <cell r="G64" t="str">
            <v>Thái Bình</v>
          </cell>
          <cell r="H64" t="str">
            <v>QH-2016-E.CH(QTKD 1)</v>
          </cell>
          <cell r="I64">
            <v>1</v>
          </cell>
          <cell r="J64" t="str">
            <v>2350/QĐ-ĐHKT ngày 25/8/2016 của Hiệu trưởng Trường ĐHKT</v>
          </cell>
        </row>
        <row r="65">
          <cell r="A65" t="str">
            <v>Nguyễn Văn Tiệp 27/10/1988</v>
          </cell>
          <cell r="B65">
            <v>48</v>
          </cell>
          <cell r="C65">
            <v>16055063</v>
          </cell>
          <cell r="D65" t="str">
            <v>Nguyễn Văn Tiệp</v>
          </cell>
          <cell r="E65" t="str">
            <v>Nam</v>
          </cell>
          <cell r="F65" t="str">
            <v>27/10/1988</v>
          </cell>
          <cell r="G65" t="str">
            <v>Thái Nguyên</v>
          </cell>
          <cell r="H65" t="str">
            <v>QH-2016-E.CH(QTKD 1)</v>
          </cell>
          <cell r="I65">
            <v>1</v>
          </cell>
          <cell r="J65" t="str">
            <v>2350/QĐ-ĐHKT ngày 25/8/2016 của Hiệu trưởng Trường ĐHKT</v>
          </cell>
        </row>
        <row r="66">
          <cell r="A66" t="str">
            <v>Nguyễn Mạnh Toàn 23/05/1985</v>
          </cell>
          <cell r="B66">
            <v>49</v>
          </cell>
          <cell r="C66">
            <v>16055064</v>
          </cell>
          <cell r="D66" t="str">
            <v>Nguyễn Mạnh Toàn</v>
          </cell>
          <cell r="E66" t="str">
            <v>Nam</v>
          </cell>
          <cell r="F66" t="str">
            <v>23/05/1985</v>
          </cell>
          <cell r="G66" t="str">
            <v>Vĩnh Phúc</v>
          </cell>
          <cell r="H66" t="str">
            <v>QH-2016-E.CH(QTKD 1)</v>
          </cell>
          <cell r="I66">
            <v>1</v>
          </cell>
          <cell r="J66" t="str">
            <v>2350/QĐ-ĐHKT ngày 25/8/2016 của Hiệu trưởng Trường ĐHKT</v>
          </cell>
        </row>
        <row r="67">
          <cell r="A67" t="str">
            <v>Dương Quang Trung 01/09/1975</v>
          </cell>
          <cell r="B67">
            <v>50</v>
          </cell>
          <cell r="C67">
            <v>16055065</v>
          </cell>
          <cell r="D67" t="str">
            <v>Dương Quang Trung</v>
          </cell>
          <cell r="E67" t="str">
            <v>Nam</v>
          </cell>
          <cell r="F67" t="str">
            <v>01/09/1975</v>
          </cell>
          <cell r="G67" t="str">
            <v>Nghệ An</v>
          </cell>
          <cell r="H67" t="str">
            <v>QH-2016-E.CH(QTKD 1)</v>
          </cell>
          <cell r="I67">
            <v>1</v>
          </cell>
          <cell r="J67" t="str">
            <v>2350/QĐ-ĐHKT ngày 25/8/2016 của Hiệu trưởng Trường ĐHKT</v>
          </cell>
        </row>
        <row r="68">
          <cell r="A68" t="str">
            <v>Nguyễn Thành Trung 25/06/1987</v>
          </cell>
          <cell r="B68">
            <v>51</v>
          </cell>
          <cell r="C68">
            <v>16055066</v>
          </cell>
          <cell r="D68" t="str">
            <v>Nguyễn Thành Trung</v>
          </cell>
          <cell r="E68" t="str">
            <v>Nam</v>
          </cell>
          <cell r="F68" t="str">
            <v>25/06/1987</v>
          </cell>
          <cell r="G68" t="str">
            <v>Hà Nội</v>
          </cell>
          <cell r="H68" t="str">
            <v>QH-2016-E.CH(QTKD 1)</v>
          </cell>
          <cell r="I68">
            <v>1</v>
          </cell>
          <cell r="J68" t="str">
            <v>2350/QĐ-ĐHKT ngày 25/8/2016 của Hiệu trưởng Trường ĐHKT</v>
          </cell>
        </row>
        <row r="69">
          <cell r="A69" t="str">
            <v>Hồ Anh Tuấn 19/07/1984</v>
          </cell>
          <cell r="B69">
            <v>52</v>
          </cell>
          <cell r="C69">
            <v>16055067</v>
          </cell>
          <cell r="D69" t="str">
            <v>Hồ Anh Tuấn</v>
          </cell>
          <cell r="E69" t="str">
            <v>Nam</v>
          </cell>
          <cell r="F69" t="str">
            <v>19/07/1984</v>
          </cell>
          <cell r="G69" t="str">
            <v>Nghệ An</v>
          </cell>
          <cell r="H69" t="str">
            <v>QH-2016-E.CH(QTKD 1)</v>
          </cell>
          <cell r="I69">
            <v>1</v>
          </cell>
          <cell r="J69" t="str">
            <v>2350/QĐ-ĐHKT ngày 25/8/2016 của Hiệu trưởng Trường ĐHKT</v>
          </cell>
        </row>
        <row r="70">
          <cell r="A70" t="str">
            <v>Bùi Minh Tuấn 09/09/1979</v>
          </cell>
          <cell r="B70">
            <v>53</v>
          </cell>
          <cell r="C70">
            <v>16055068</v>
          </cell>
          <cell r="D70" t="str">
            <v>Bùi Minh Tuấn</v>
          </cell>
          <cell r="E70" t="str">
            <v>Nam</v>
          </cell>
          <cell r="F70" t="str">
            <v>09/09/1979</v>
          </cell>
          <cell r="G70" t="str">
            <v>Phú Thọ</v>
          </cell>
          <cell r="H70" t="str">
            <v>QH-2016-E.CH(QTKD 1)</v>
          </cell>
          <cell r="I70">
            <v>1</v>
          </cell>
          <cell r="J70" t="str">
            <v>2350/QĐ-ĐHKT ngày 25/8/2016 của Hiệu trưởng Trường ĐHKT</v>
          </cell>
        </row>
        <row r="71">
          <cell r="A71" t="str">
            <v>Nguyễn Minh Tuấn 01/11/1980</v>
          </cell>
          <cell r="B71">
            <v>54</v>
          </cell>
          <cell r="C71">
            <v>16055069</v>
          </cell>
          <cell r="D71" t="str">
            <v>Nguyễn Minh Tuấn</v>
          </cell>
          <cell r="E71" t="str">
            <v>Nam</v>
          </cell>
          <cell r="F71" t="str">
            <v>01/11/1980</v>
          </cell>
          <cell r="G71" t="str">
            <v>Hải Dương</v>
          </cell>
          <cell r="H71" t="str">
            <v>QH-2016-E.CH(QTKD 1)</v>
          </cell>
          <cell r="I71">
            <v>1</v>
          </cell>
          <cell r="J71" t="str">
            <v>2350/QĐ-ĐHKT ngày 25/8/2016 của Hiệu trưởng Trường ĐHKT</v>
          </cell>
        </row>
        <row r="72">
          <cell r="A72" t="str">
            <v>Trần Minh Tuấn 22/12/1979</v>
          </cell>
          <cell r="B72">
            <v>55</v>
          </cell>
          <cell r="C72">
            <v>16055070</v>
          </cell>
          <cell r="D72" t="str">
            <v>Trần Minh Tuấn</v>
          </cell>
          <cell r="E72" t="str">
            <v>Nam</v>
          </cell>
          <cell r="F72" t="str">
            <v>22/12/1979</v>
          </cell>
          <cell r="G72" t="str">
            <v>Thái Bình</v>
          </cell>
          <cell r="H72" t="str">
            <v>QH-2016-E.CH(QTKD 1)</v>
          </cell>
          <cell r="I72">
            <v>1</v>
          </cell>
          <cell r="J72" t="str">
            <v>2350/QĐ-ĐHKT ngày 25/8/2016 của Hiệu trưởng Trường ĐHKT</v>
          </cell>
        </row>
        <row r="73">
          <cell r="A73" t="str">
            <v>Trần Nam Tuấn 24/10/1988</v>
          </cell>
          <cell r="B73">
            <v>56</v>
          </cell>
          <cell r="C73">
            <v>16055071</v>
          </cell>
          <cell r="D73" t="str">
            <v>Trần Nam Tuấn</v>
          </cell>
          <cell r="E73" t="str">
            <v>Nam</v>
          </cell>
          <cell r="F73" t="str">
            <v>24/10/1988</v>
          </cell>
          <cell r="G73" t="str">
            <v>Thái Nguyên</v>
          </cell>
          <cell r="H73" t="str">
            <v>QH-2016-E.CH(QTKD 1)</v>
          </cell>
          <cell r="I73">
            <v>1</v>
          </cell>
          <cell r="J73" t="str">
            <v>2350/QĐ-ĐHKT ngày 25/8/2016 của Hiệu trưởng Trường ĐHKT</v>
          </cell>
        </row>
        <row r="74">
          <cell r="A74" t="str">
            <v>Vũ Minh Tuệ 13/12/1981</v>
          </cell>
          <cell r="B74">
            <v>57</v>
          </cell>
          <cell r="C74">
            <v>16055072</v>
          </cell>
          <cell r="D74" t="str">
            <v>Vũ Minh Tuệ</v>
          </cell>
          <cell r="E74" t="str">
            <v>Nam</v>
          </cell>
          <cell r="F74" t="str">
            <v>13/12/1981</v>
          </cell>
          <cell r="G74" t="str">
            <v>Nam Định</v>
          </cell>
          <cell r="H74" t="str">
            <v>QH-2016-E.CH(QTKD 1)</v>
          </cell>
          <cell r="I74">
            <v>1</v>
          </cell>
          <cell r="J74" t="str">
            <v>2350/QĐ-ĐHKT ngày 25/8/2016 của Hiệu trưởng Trường ĐHKT</v>
          </cell>
        </row>
        <row r="75">
          <cell r="A75" t="str">
            <v>Phạm Minh Tùng 23/03/1990</v>
          </cell>
          <cell r="B75">
            <v>58</v>
          </cell>
          <cell r="C75">
            <v>16055073</v>
          </cell>
          <cell r="D75" t="str">
            <v>Phạm Minh Tùng</v>
          </cell>
          <cell r="E75" t="str">
            <v>Nam</v>
          </cell>
          <cell r="F75" t="str">
            <v>23/03/1990</v>
          </cell>
          <cell r="G75" t="str">
            <v>Thanh Hóa</v>
          </cell>
          <cell r="H75" t="str">
            <v>QH-2016-E.CH(QTKD 1)</v>
          </cell>
          <cell r="I75">
            <v>1</v>
          </cell>
          <cell r="J75" t="str">
            <v>2350/QĐ-ĐHKT ngày 25/8/2016 của Hiệu trưởng Trường ĐHKT</v>
          </cell>
        </row>
        <row r="76">
          <cell r="A76" t="str">
            <v>Trương Thanh Tùng 15/10/1983</v>
          </cell>
          <cell r="B76">
            <v>59</v>
          </cell>
          <cell r="C76">
            <v>16055074</v>
          </cell>
          <cell r="D76" t="str">
            <v>Trương Thanh Tùng</v>
          </cell>
          <cell r="E76" t="str">
            <v>Nam</v>
          </cell>
          <cell r="F76" t="str">
            <v>15/10/1983</v>
          </cell>
          <cell r="G76" t="str">
            <v>Bắc Giang</v>
          </cell>
          <cell r="H76" t="str">
            <v>QH-2016-E.CH(QTKD 1)</v>
          </cell>
          <cell r="I76">
            <v>1</v>
          </cell>
          <cell r="J76" t="str">
            <v>2350/QĐ-ĐHKT ngày 25/8/2016 của Hiệu trưởng Trường ĐHKT</v>
          </cell>
        </row>
        <row r="77">
          <cell r="A77" t="str">
            <v>Nguyễn Thị Vân 19/04/1992</v>
          </cell>
          <cell r="B77">
            <v>60</v>
          </cell>
          <cell r="C77">
            <v>16055075</v>
          </cell>
          <cell r="D77" t="str">
            <v>Nguyễn Thị Vân</v>
          </cell>
          <cell r="E77" t="str">
            <v>Nữ</v>
          </cell>
          <cell r="F77" t="str">
            <v>19/04/1992</v>
          </cell>
          <cell r="G77" t="str">
            <v>Bắc Ninh</v>
          </cell>
          <cell r="H77" t="str">
            <v>QH-2016-E.CH(QTKD 1)</v>
          </cell>
          <cell r="I77">
            <v>1</v>
          </cell>
          <cell r="J77" t="str">
            <v>2350/QĐ-ĐHKT ngày 25/8/2016 của Hiệu trưởng Trường ĐHKT</v>
          </cell>
        </row>
        <row r="78">
          <cell r="A78" t="str">
            <v>Bùi Công Việt 08/01/1978</v>
          </cell>
          <cell r="B78">
            <v>61</v>
          </cell>
          <cell r="C78">
            <v>16055076</v>
          </cell>
          <cell r="D78" t="str">
            <v>Bùi Công Việt</v>
          </cell>
          <cell r="E78" t="str">
            <v>Nam</v>
          </cell>
          <cell r="F78" t="str">
            <v>08/01/1978</v>
          </cell>
          <cell r="G78" t="str">
            <v>Thái Bình</v>
          </cell>
          <cell r="H78" t="str">
            <v>QH-2016-E.CH(QTKD 1)</v>
          </cell>
          <cell r="I78">
            <v>1</v>
          </cell>
          <cell r="J78" t="str">
            <v>2350/QĐ-ĐHKT ngày 25/8/2016 của Hiệu trưởng Trường ĐHKT</v>
          </cell>
        </row>
        <row r="79">
          <cell r="A79" t="str">
            <v>Vũ Hoàng Anh 02/10/1979</v>
          </cell>
          <cell r="B79">
            <v>1</v>
          </cell>
          <cell r="C79">
            <v>16055077</v>
          </cell>
          <cell r="D79" t="str">
            <v>Vũ Hoàng Anh</v>
          </cell>
          <cell r="E79" t="str">
            <v>Nam</v>
          </cell>
          <cell r="F79" t="str">
            <v>02/10/1979</v>
          </cell>
          <cell r="G79" t="str">
            <v>Ninh Bình</v>
          </cell>
          <cell r="H79" t="str">
            <v>QH-2016-E.CH(QLKT 1)</v>
          </cell>
          <cell r="I79">
            <v>1</v>
          </cell>
          <cell r="J79" t="str">
            <v>2350/QĐ-ĐHKT ngày 25/8/2016 của Hiệu trưởng Trường ĐHKT</v>
          </cell>
        </row>
        <row r="80">
          <cell r="A80" t="str">
            <v>Vương Ngọc Anh 07/11/1978</v>
          </cell>
          <cell r="B80">
            <v>2</v>
          </cell>
          <cell r="C80">
            <v>16055078</v>
          </cell>
          <cell r="D80" t="str">
            <v>Vương Ngọc Anh</v>
          </cell>
          <cell r="E80" t="str">
            <v>Nữ</v>
          </cell>
          <cell r="F80" t="str">
            <v>07/11/1978</v>
          </cell>
          <cell r="G80" t="str">
            <v>Hà Nội</v>
          </cell>
          <cell r="H80" t="str">
            <v>QH-2016-E.CH(QLKT 1)</v>
          </cell>
          <cell r="I80">
            <v>1</v>
          </cell>
          <cell r="J80" t="str">
            <v>2350/QĐ-ĐHKT ngày 25/8/2016 của Hiệu trưởng Trường ĐHKT</v>
          </cell>
        </row>
        <row r="81">
          <cell r="A81" t="str">
            <v>Lê Xuân Bách 06/09/1990</v>
          </cell>
          <cell r="B81">
            <v>3</v>
          </cell>
          <cell r="C81">
            <v>16055079</v>
          </cell>
          <cell r="D81" t="str">
            <v>Lê Xuân Bách</v>
          </cell>
          <cell r="E81" t="str">
            <v>Nam</v>
          </cell>
          <cell r="F81" t="str">
            <v>06/09/1990</v>
          </cell>
          <cell r="G81" t="str">
            <v>Hà Nội</v>
          </cell>
          <cell r="H81" t="str">
            <v>QH-2016-E.CH(QLKT 1)</v>
          </cell>
          <cell r="I81">
            <v>1</v>
          </cell>
          <cell r="J81" t="str">
            <v>2350/QĐ-ĐHKT ngày 25/8/2016 của Hiệu trưởng Trường ĐHKT</v>
          </cell>
        </row>
        <row r="82">
          <cell r="A82" t="str">
            <v>Phạm Thanh Bình 23/12/1976</v>
          </cell>
          <cell r="B82">
            <v>4</v>
          </cell>
          <cell r="C82">
            <v>16055080</v>
          </cell>
          <cell r="D82" t="str">
            <v>Phạm Thanh Bình</v>
          </cell>
          <cell r="E82" t="str">
            <v>Nam</v>
          </cell>
          <cell r="F82" t="str">
            <v>23/12/1976</v>
          </cell>
          <cell r="G82" t="str">
            <v>Hà Nội</v>
          </cell>
          <cell r="H82" t="str">
            <v>QH-2016-E.CH(QLKT 1)</v>
          </cell>
          <cell r="I82">
            <v>1</v>
          </cell>
          <cell r="J82" t="str">
            <v>2350/QĐ-ĐHKT ngày 25/8/2016 của Hiệu trưởng Trường ĐHKT</v>
          </cell>
        </row>
        <row r="83">
          <cell r="A83" t="str">
            <v>Nguyễn Thị Hương Bưởi 28/08/1984</v>
          </cell>
          <cell r="B83">
            <v>5</v>
          </cell>
          <cell r="C83">
            <v>16055081</v>
          </cell>
          <cell r="D83" t="str">
            <v>Nguyễn Thị Hương Bưởi</v>
          </cell>
          <cell r="E83" t="str">
            <v>Nữ</v>
          </cell>
          <cell r="F83" t="str">
            <v>28/08/1984</v>
          </cell>
          <cell r="G83" t="str">
            <v>Nam Định</v>
          </cell>
          <cell r="H83" t="str">
            <v>QH-2016-E.CH(QLKT 1)</v>
          </cell>
          <cell r="I83">
            <v>1</v>
          </cell>
          <cell r="J83" t="str">
            <v>2350/QĐ-ĐHKT ngày 25/8/2016 của Hiệu trưởng Trường ĐHKT</v>
          </cell>
        </row>
        <row r="84">
          <cell r="A84" t="str">
            <v>Nguyễn Minh Chi 30/07/1986</v>
          </cell>
          <cell r="B84">
            <v>6</v>
          </cell>
          <cell r="C84">
            <v>16055082</v>
          </cell>
          <cell r="D84" t="str">
            <v>Nguyễn Minh Chi</v>
          </cell>
          <cell r="E84" t="str">
            <v>Nữ</v>
          </cell>
          <cell r="F84" t="str">
            <v>30/07/1986</v>
          </cell>
          <cell r="G84" t="str">
            <v>Hà Nội</v>
          </cell>
          <cell r="H84" t="str">
            <v>QH-2016-E.CH(QLKT 1)</v>
          </cell>
          <cell r="I84">
            <v>1</v>
          </cell>
          <cell r="J84" t="str">
            <v>2350/QĐ-ĐHKT ngày 25/8/2016 của Hiệu trưởng Trường ĐHKT</v>
          </cell>
        </row>
        <row r="85">
          <cell r="A85" t="str">
            <v>Đào Xuân Chiến 19/05/1984</v>
          </cell>
          <cell r="B85">
            <v>7</v>
          </cell>
          <cell r="C85">
            <v>16055083</v>
          </cell>
          <cell r="D85" t="str">
            <v>Đào Xuân Chiến</v>
          </cell>
          <cell r="E85" t="str">
            <v>Nam</v>
          </cell>
          <cell r="F85" t="str">
            <v>19/05/1984</v>
          </cell>
          <cell r="G85" t="str">
            <v>Vĩnh Phúc</v>
          </cell>
          <cell r="H85" t="str">
            <v>QH-2016-E.CH(QLKT 1)</v>
          </cell>
          <cell r="I85">
            <v>1</v>
          </cell>
          <cell r="J85" t="str">
            <v>2350/QĐ-ĐHKT ngày 25/8/2016 của Hiệu trưởng Trường ĐHKT</v>
          </cell>
        </row>
        <row r="86">
          <cell r="A86" t="str">
            <v>Vũ Đức Công 30/01/1992</v>
          </cell>
          <cell r="B86">
            <v>8</v>
          </cell>
          <cell r="C86">
            <v>16055084</v>
          </cell>
          <cell r="D86" t="str">
            <v>Vũ Đức Công</v>
          </cell>
          <cell r="E86" t="str">
            <v>Nam</v>
          </cell>
          <cell r="F86" t="str">
            <v>30/01/1992</v>
          </cell>
          <cell r="G86" t="str">
            <v>Thái Bình</v>
          </cell>
          <cell r="H86" t="str">
            <v>QH-2016-E.CH(QLKT 1)</v>
          </cell>
          <cell r="I86">
            <v>1</v>
          </cell>
          <cell r="J86" t="str">
            <v>2350/QĐ-ĐHKT ngày 25/8/2016 của Hiệu trưởng Trường ĐHKT</v>
          </cell>
        </row>
        <row r="87">
          <cell r="A87" t="str">
            <v>Lê Thị Hoa Dung 13/06/1979</v>
          </cell>
          <cell r="B87">
            <v>9</v>
          </cell>
          <cell r="C87">
            <v>16055085</v>
          </cell>
          <cell r="D87" t="str">
            <v>Lê Thị Hoa Dung</v>
          </cell>
          <cell r="E87" t="str">
            <v>Nữ</v>
          </cell>
          <cell r="F87" t="str">
            <v>13/06/1979</v>
          </cell>
          <cell r="G87" t="str">
            <v>Thanh Hóa</v>
          </cell>
          <cell r="H87" t="str">
            <v>QH-2016-E.CH(QLKT 1)</v>
          </cell>
          <cell r="I87">
            <v>1</v>
          </cell>
          <cell r="J87" t="str">
            <v>2350/QĐ-ĐHKT ngày 25/8/2016 của Hiệu trưởng Trường ĐHKT</v>
          </cell>
        </row>
        <row r="88">
          <cell r="A88" t="str">
            <v>Đặng Thị Dung 28/11/1983</v>
          </cell>
          <cell r="B88">
            <v>10</v>
          </cell>
          <cell r="C88">
            <v>16055086</v>
          </cell>
          <cell r="D88" t="str">
            <v>Đặng Thị Dung</v>
          </cell>
          <cell r="E88" t="str">
            <v>Nữ</v>
          </cell>
          <cell r="F88" t="str">
            <v>28/11/1983</v>
          </cell>
          <cell r="G88" t="str">
            <v>Bắc Ninh</v>
          </cell>
          <cell r="H88" t="str">
            <v>QH-2016-E.CH(QLKT 1)</v>
          </cell>
          <cell r="I88">
            <v>1</v>
          </cell>
          <cell r="J88" t="str">
            <v>2350/QĐ-ĐHKT ngày 25/8/2016 của Hiệu trưởng Trường ĐHKT</v>
          </cell>
        </row>
        <row r="89">
          <cell r="A89" t="str">
            <v>Nguyễn Thị Thùy Dung 17/12/1989</v>
          </cell>
          <cell r="B89">
            <v>11</v>
          </cell>
          <cell r="C89">
            <v>16055087</v>
          </cell>
          <cell r="D89" t="str">
            <v>Nguyễn Thị Thùy Dung</v>
          </cell>
          <cell r="E89" t="str">
            <v>Nữ</v>
          </cell>
          <cell r="F89" t="str">
            <v>17/12/1989</v>
          </cell>
          <cell r="G89" t="str">
            <v>Hà Nội</v>
          </cell>
          <cell r="H89" t="str">
            <v>QH-2016-E.CH(QLKT 1)</v>
          </cell>
          <cell r="I89">
            <v>1</v>
          </cell>
          <cell r="J89" t="str">
            <v>2350/QĐ-ĐHKT ngày 25/8/2016 của Hiệu trưởng Trường ĐHKT</v>
          </cell>
        </row>
        <row r="90">
          <cell r="A90" t="str">
            <v>Lê Quốc Dũng 04/06/1980</v>
          </cell>
          <cell r="B90">
            <v>12</v>
          </cell>
          <cell r="C90">
            <v>16055088</v>
          </cell>
          <cell r="D90" t="str">
            <v>Lê Quốc Dũng</v>
          </cell>
          <cell r="E90" t="str">
            <v>Nam</v>
          </cell>
          <cell r="F90" t="str">
            <v>04/06/1980</v>
          </cell>
          <cell r="G90" t="str">
            <v>Thanh Hóa</v>
          </cell>
          <cell r="H90" t="str">
            <v>QH-2016-E.CH(QLKT 1)</v>
          </cell>
          <cell r="I90">
            <v>1</v>
          </cell>
          <cell r="J90" t="str">
            <v>2350/QĐ-ĐHKT ngày 25/8/2016 của Hiệu trưởng Trường ĐHKT</v>
          </cell>
        </row>
        <row r="91">
          <cell r="A91" t="str">
            <v>Phạm Thị Hương Giang 11/07/1983</v>
          </cell>
          <cell r="B91">
            <v>13</v>
          </cell>
          <cell r="C91">
            <v>16055089</v>
          </cell>
          <cell r="D91" t="str">
            <v>Phạm Thị Hương Giang</v>
          </cell>
          <cell r="E91" t="str">
            <v>Nữ</v>
          </cell>
          <cell r="F91" t="str">
            <v>11/07/1983</v>
          </cell>
          <cell r="G91" t="str">
            <v>Hòa Bình</v>
          </cell>
          <cell r="H91" t="str">
            <v>QH-2016-E.CH(QLKT 1)</v>
          </cell>
          <cell r="I91">
            <v>1</v>
          </cell>
          <cell r="J91" t="str">
            <v>2350/QĐ-ĐHKT ngày 25/8/2016 của Hiệu trưởng Trường ĐHKT</v>
          </cell>
        </row>
        <row r="92">
          <cell r="A92" t="str">
            <v>Đỗ Mạnh Hà 03/12/1983</v>
          </cell>
          <cell r="B92">
            <v>14</v>
          </cell>
          <cell r="C92">
            <v>16055090</v>
          </cell>
          <cell r="D92" t="str">
            <v>Đỗ Mạnh Hà</v>
          </cell>
          <cell r="E92" t="str">
            <v>Nam</v>
          </cell>
          <cell r="F92" t="str">
            <v>03/12/1983</v>
          </cell>
          <cell r="G92" t="str">
            <v>Hà Nội</v>
          </cell>
          <cell r="H92" t="str">
            <v>QH-2016-E.CH(QLKT 1)</v>
          </cell>
          <cell r="I92">
            <v>1</v>
          </cell>
          <cell r="J92" t="str">
            <v>2350/QĐ-ĐHKT ngày 25/8/2016 của Hiệu trưởng Trường ĐHKT</v>
          </cell>
        </row>
        <row r="93">
          <cell r="A93" t="str">
            <v>Trần Thanh Hải 21/09/1980</v>
          </cell>
          <cell r="B93">
            <v>15</v>
          </cell>
          <cell r="C93">
            <v>16055091</v>
          </cell>
          <cell r="D93" t="str">
            <v>Trần Thanh Hải</v>
          </cell>
          <cell r="E93" t="str">
            <v>Nam</v>
          </cell>
          <cell r="F93" t="str">
            <v>21/09/1980</v>
          </cell>
          <cell r="G93" t="str">
            <v>Hải Dương</v>
          </cell>
          <cell r="H93" t="str">
            <v>QH-2016-E.CH(QLKT 1)</v>
          </cell>
          <cell r="I93">
            <v>1</v>
          </cell>
          <cell r="J93" t="str">
            <v>2350/QĐ-ĐHKT ngày 25/8/2016 của Hiệu trưởng Trường ĐHKT</v>
          </cell>
        </row>
        <row r="94">
          <cell r="A94" t="str">
            <v>Phùng Trung Hải 11/11/1973</v>
          </cell>
          <cell r="B94">
            <v>16</v>
          </cell>
          <cell r="C94">
            <v>16055092</v>
          </cell>
          <cell r="D94" t="str">
            <v>Phùng Trung Hải</v>
          </cell>
          <cell r="E94" t="str">
            <v>Nam</v>
          </cell>
          <cell r="F94" t="str">
            <v>11/11/1973</v>
          </cell>
          <cell r="G94" t="str">
            <v>Hà Nội</v>
          </cell>
          <cell r="H94" t="str">
            <v>QH-2016-E.CH(QLKT 1)</v>
          </cell>
          <cell r="I94">
            <v>1</v>
          </cell>
          <cell r="J94" t="str">
            <v>2350/QĐ-ĐHKT ngày 25/8/2016 của Hiệu trưởng Trường ĐHKT</v>
          </cell>
        </row>
        <row r="95">
          <cell r="A95" t="str">
            <v>Nguyễn Thị Kiều Hạnh 10/08/1986</v>
          </cell>
          <cell r="B95">
            <v>17</v>
          </cell>
          <cell r="C95">
            <v>16055093</v>
          </cell>
          <cell r="D95" t="str">
            <v>Nguyễn Thị Kiều Hạnh</v>
          </cell>
          <cell r="E95" t="str">
            <v>Nữ</v>
          </cell>
          <cell r="F95" t="str">
            <v>10/08/1986</v>
          </cell>
          <cell r="G95" t="str">
            <v>Hưng Yên</v>
          </cell>
          <cell r="H95" t="str">
            <v>QH-2016-E.CH(QLKT 1)</v>
          </cell>
          <cell r="I95">
            <v>1</v>
          </cell>
          <cell r="J95" t="str">
            <v>2350/QĐ-ĐHKT ngày 25/8/2016 của Hiệu trưởng Trường ĐHKT</v>
          </cell>
        </row>
        <row r="96">
          <cell r="A96" t="str">
            <v>Lương Thúy Hằng 08/11/1977</v>
          </cell>
          <cell r="B96">
            <v>18</v>
          </cell>
          <cell r="C96">
            <v>16055094</v>
          </cell>
          <cell r="D96" t="str">
            <v>Lương Thúy Hằng</v>
          </cell>
          <cell r="E96" t="str">
            <v>Nữ</v>
          </cell>
          <cell r="F96" t="str">
            <v>08/11/1977</v>
          </cell>
          <cell r="G96" t="str">
            <v>Hà Nội</v>
          </cell>
          <cell r="H96" t="str">
            <v>QH-2016-E.CH(QLKT 1)</v>
          </cell>
          <cell r="I96">
            <v>1</v>
          </cell>
          <cell r="J96" t="str">
            <v>2350/QĐ-ĐHKT ngày 25/8/2016 của Hiệu trưởng Trường ĐHKT</v>
          </cell>
        </row>
        <row r="97">
          <cell r="A97" t="str">
            <v>Dương Thị Thu Hiền 07/02/1991</v>
          </cell>
          <cell r="B97">
            <v>19</v>
          </cell>
          <cell r="C97">
            <v>16055095</v>
          </cell>
          <cell r="D97" t="str">
            <v>Dương Thị Thu Hiền</v>
          </cell>
          <cell r="E97" t="str">
            <v>Nữ</v>
          </cell>
          <cell r="F97" t="str">
            <v>07/02/1991</v>
          </cell>
          <cell r="G97" t="str">
            <v>Hà Nội</v>
          </cell>
          <cell r="H97" t="str">
            <v>QH-2016-E.CH(QLKT 1)</v>
          </cell>
          <cell r="I97">
            <v>1</v>
          </cell>
          <cell r="J97" t="str">
            <v>2350/QĐ-ĐHKT ngày 25/8/2016 của Hiệu trưởng Trường ĐHKT</v>
          </cell>
        </row>
        <row r="98">
          <cell r="A98" t="str">
            <v>Nguyễn Thị Thu Hiền 28/10/1981</v>
          </cell>
          <cell r="B98">
            <v>20</v>
          </cell>
          <cell r="C98">
            <v>16055096</v>
          </cell>
          <cell r="D98" t="str">
            <v>Nguyễn Thị Thu Hiền</v>
          </cell>
          <cell r="E98" t="str">
            <v>Nữ</v>
          </cell>
          <cell r="F98" t="str">
            <v>28/10/1981</v>
          </cell>
          <cell r="G98" t="str">
            <v>Hà Nội</v>
          </cell>
          <cell r="H98" t="str">
            <v>QH-2016-E.CH(QLKT 1)</v>
          </cell>
          <cell r="I98">
            <v>1</v>
          </cell>
          <cell r="J98" t="str">
            <v>2350/QĐ-ĐHKT ngày 25/8/2016 của Hiệu trưởng Trường ĐHKT</v>
          </cell>
        </row>
        <row r="99">
          <cell r="A99" t="str">
            <v>Nguyễn Thị Thu Hiền 07/10/1989</v>
          </cell>
          <cell r="B99">
            <v>21</v>
          </cell>
          <cell r="C99">
            <v>16055097</v>
          </cell>
          <cell r="D99" t="str">
            <v>Nguyễn Thị Thu Hiền</v>
          </cell>
          <cell r="E99" t="str">
            <v>Nữ</v>
          </cell>
          <cell r="F99" t="str">
            <v>07/10/1989</v>
          </cell>
          <cell r="G99" t="str">
            <v>Hà Nội</v>
          </cell>
          <cell r="H99" t="str">
            <v>QH-2016-E.CH(QLKT 1)</v>
          </cell>
          <cell r="I99">
            <v>1</v>
          </cell>
          <cell r="J99" t="str">
            <v>2350/QĐ-ĐHKT ngày 25/8/2016 của Hiệu trưởng Trường ĐHKT</v>
          </cell>
        </row>
        <row r="100">
          <cell r="A100" t="str">
            <v>Phạm Đức Hiếu 09/07/1982</v>
          </cell>
          <cell r="B100">
            <v>22</v>
          </cell>
          <cell r="C100">
            <v>16055098</v>
          </cell>
          <cell r="D100" t="str">
            <v>Phạm Đức Hiếu</v>
          </cell>
          <cell r="E100" t="str">
            <v>Nam</v>
          </cell>
          <cell r="F100" t="str">
            <v>09/07/1982</v>
          </cell>
          <cell r="G100" t="str">
            <v>Ninh Bình</v>
          </cell>
          <cell r="H100" t="str">
            <v>QH-2016-E.CH(QLKT 1)</v>
          </cell>
          <cell r="I100">
            <v>1</v>
          </cell>
          <cell r="J100" t="str">
            <v>2350/QĐ-ĐHKT ngày 25/8/2016 của Hiệu trưởng Trường ĐHKT</v>
          </cell>
        </row>
        <row r="101">
          <cell r="A101" t="str">
            <v>Lê Thị Thanh Hoa 16/06/1986</v>
          </cell>
          <cell r="B101">
            <v>23</v>
          </cell>
          <cell r="C101">
            <v>16055099</v>
          </cell>
          <cell r="D101" t="str">
            <v>Lê Thị Thanh Hoa</v>
          </cell>
          <cell r="E101" t="str">
            <v>Nữ</v>
          </cell>
          <cell r="F101" t="str">
            <v>16/06/1986</v>
          </cell>
          <cell r="G101" t="str">
            <v>Hà Nội</v>
          </cell>
          <cell r="H101" t="str">
            <v>QH-2016-E.CH(QLKT 1)</v>
          </cell>
          <cell r="I101">
            <v>1</v>
          </cell>
          <cell r="J101" t="str">
            <v>2350/QĐ-ĐHKT ngày 25/8/2016 của Hiệu trưởng Trường ĐHKT</v>
          </cell>
        </row>
        <row r="102">
          <cell r="A102" t="str">
            <v>Phạm Thị Hoa 01/05/1986</v>
          </cell>
          <cell r="B102">
            <v>24</v>
          </cell>
          <cell r="C102">
            <v>16055100</v>
          </cell>
          <cell r="D102" t="str">
            <v>Phạm Thị Hoa</v>
          </cell>
          <cell r="E102" t="str">
            <v>Nữ</v>
          </cell>
          <cell r="F102" t="str">
            <v>01/05/1986</v>
          </cell>
          <cell r="G102" t="str">
            <v>Nam Định</v>
          </cell>
          <cell r="H102" t="str">
            <v>QH-2016-E.CH(QLKT 1)</v>
          </cell>
          <cell r="I102">
            <v>1</v>
          </cell>
          <cell r="J102" t="str">
            <v>2350/QĐ-ĐHKT ngày 25/8/2016 của Hiệu trưởng Trường ĐHKT</v>
          </cell>
        </row>
        <row r="103">
          <cell r="A103" t="str">
            <v>Lê Minh Hòa 02/07/1983</v>
          </cell>
          <cell r="B103">
            <v>25</v>
          </cell>
          <cell r="C103">
            <v>16055101</v>
          </cell>
          <cell r="D103" t="str">
            <v>Lê Minh Hòa</v>
          </cell>
          <cell r="E103" t="str">
            <v>Nữ</v>
          </cell>
          <cell r="F103" t="str">
            <v>02/07/1983</v>
          </cell>
          <cell r="G103" t="str">
            <v>Hà Nội</v>
          </cell>
          <cell r="H103" t="str">
            <v>QH-2016-E.CH(QLKT 1)</v>
          </cell>
          <cell r="I103">
            <v>1</v>
          </cell>
          <cell r="J103" t="str">
            <v>2350/QĐ-ĐHKT ngày 25/8/2016 của Hiệu trưởng Trường ĐHKT</v>
          </cell>
        </row>
        <row r="104">
          <cell r="A104" t="str">
            <v>Trần Thị Lệ Hồng 28/01/1983</v>
          </cell>
          <cell r="B104">
            <v>26</v>
          </cell>
          <cell r="C104">
            <v>16055102</v>
          </cell>
          <cell r="D104" t="str">
            <v>Trần Thị Lệ Hồng</v>
          </cell>
          <cell r="E104" t="str">
            <v>Nữ</v>
          </cell>
          <cell r="F104" t="str">
            <v>28/01/1983</v>
          </cell>
          <cell r="G104" t="str">
            <v>An Giang</v>
          </cell>
          <cell r="H104" t="str">
            <v>QH-2016-E.CH(QLKT 1)</v>
          </cell>
          <cell r="I104">
            <v>1</v>
          </cell>
          <cell r="J104" t="str">
            <v>2350/QĐ-ĐHKT ngày 25/8/2016 của Hiệu trưởng Trường ĐHKT</v>
          </cell>
        </row>
        <row r="105">
          <cell r="A105" t="str">
            <v>Nguyễn Thị Hồng 09/05/1982</v>
          </cell>
          <cell r="B105">
            <v>27</v>
          </cell>
          <cell r="C105">
            <v>16055103</v>
          </cell>
          <cell r="D105" t="str">
            <v>Nguyễn Thị Hồng</v>
          </cell>
          <cell r="E105" t="str">
            <v>Nữ</v>
          </cell>
          <cell r="F105" t="str">
            <v>09/05/1982</v>
          </cell>
          <cell r="G105" t="str">
            <v>Bắc Giang</v>
          </cell>
          <cell r="H105" t="str">
            <v>QH-2016-E.CH(QLKT 1)</v>
          </cell>
          <cell r="I105">
            <v>1</v>
          </cell>
          <cell r="J105" t="str">
            <v>2350/QĐ-ĐHKT ngày 25/8/2016 của Hiệu trưởng Trường ĐHKT</v>
          </cell>
        </row>
        <row r="106">
          <cell r="A106" t="str">
            <v>Nguyễn Thị Hồng 18/12/1989</v>
          </cell>
          <cell r="B106">
            <v>28</v>
          </cell>
          <cell r="C106">
            <v>16055104</v>
          </cell>
          <cell r="D106" t="str">
            <v>Nguyễn Thị Hồng</v>
          </cell>
          <cell r="E106" t="str">
            <v>Nữ</v>
          </cell>
          <cell r="F106" t="str">
            <v>18/12/1989</v>
          </cell>
          <cell r="G106" t="str">
            <v>Hà Nội</v>
          </cell>
          <cell r="H106" t="str">
            <v>QH-2016-E.CH(QLKT 1)</v>
          </cell>
          <cell r="I106">
            <v>1</v>
          </cell>
          <cell r="J106" t="str">
            <v>2350/QĐ-ĐHKT ngày 25/8/2016 của Hiệu trưởng Trường ĐHKT</v>
          </cell>
        </row>
        <row r="107">
          <cell r="A107" t="str">
            <v>Đinh Mạnh Hùng 13/08/1985</v>
          </cell>
          <cell r="B107">
            <v>29</v>
          </cell>
          <cell r="C107">
            <v>16055105</v>
          </cell>
          <cell r="D107" t="str">
            <v>Đinh Mạnh Hùng</v>
          </cell>
          <cell r="E107" t="str">
            <v>Nam</v>
          </cell>
          <cell r="F107" t="str">
            <v>13/08/1985</v>
          </cell>
          <cell r="G107" t="str">
            <v>Tuyên Quang</v>
          </cell>
          <cell r="H107" t="str">
            <v>QH-2016-E.CH(QLKT 1)</v>
          </cell>
          <cell r="I107">
            <v>1</v>
          </cell>
          <cell r="J107" t="str">
            <v>2350/QĐ-ĐHKT ngày 25/8/2016 của Hiệu trưởng Trường ĐHKT</v>
          </cell>
        </row>
        <row r="108">
          <cell r="A108" t="str">
            <v>Phạm Huy 01/01/1990</v>
          </cell>
          <cell r="B108">
            <v>30</v>
          </cell>
          <cell r="C108">
            <v>16055106</v>
          </cell>
          <cell r="D108" t="str">
            <v>Phạm Huy</v>
          </cell>
          <cell r="E108" t="str">
            <v>Nam</v>
          </cell>
          <cell r="F108" t="str">
            <v>01/01/1990</v>
          </cell>
          <cell r="G108" t="str">
            <v>Vĩnh Phúc</v>
          </cell>
          <cell r="H108" t="str">
            <v>QH-2016-E.CH(QLKT 1)</v>
          </cell>
          <cell r="I108">
            <v>1</v>
          </cell>
          <cell r="J108" t="str">
            <v>2350/QĐ-ĐHKT ngày 25/8/2016 của Hiệu trưởng Trường ĐHKT</v>
          </cell>
        </row>
        <row r="109">
          <cell r="A109" t="str">
            <v>Ngô Quang Huy 17/01/1985</v>
          </cell>
          <cell r="B109">
            <v>31</v>
          </cell>
          <cell r="C109">
            <v>16055107</v>
          </cell>
          <cell r="D109" t="str">
            <v>Ngô Quang Huy</v>
          </cell>
          <cell r="E109" t="str">
            <v>Nam</v>
          </cell>
          <cell r="F109" t="str">
            <v>17/01/1985</v>
          </cell>
          <cell r="G109" t="str">
            <v>Bắc Giang</v>
          </cell>
          <cell r="H109" t="str">
            <v>QH-2016-E.CH(QLKT 1)</v>
          </cell>
          <cell r="I109">
            <v>1</v>
          </cell>
          <cell r="J109" t="str">
            <v>2350/QĐ-ĐHKT ngày 25/8/2016 của Hiệu trưởng Trường ĐHKT</v>
          </cell>
        </row>
        <row r="110">
          <cell r="A110" t="str">
            <v>Lương Thị Huyên 18/03/1978</v>
          </cell>
          <cell r="B110">
            <v>32</v>
          </cell>
          <cell r="C110">
            <v>16055108</v>
          </cell>
          <cell r="D110" t="str">
            <v>Lương Thị Huyên</v>
          </cell>
          <cell r="E110" t="str">
            <v>Nữ</v>
          </cell>
          <cell r="F110" t="str">
            <v>18/03/1978</v>
          </cell>
          <cell r="G110" t="str">
            <v>Cao Bằng</v>
          </cell>
          <cell r="H110" t="str">
            <v>QH-2016-E.CH(QLKT 1)</v>
          </cell>
          <cell r="I110">
            <v>1</v>
          </cell>
          <cell r="J110" t="str">
            <v>2350/QĐ-ĐHKT ngày 25/8/2016 của Hiệu trưởng Trường ĐHKT</v>
          </cell>
        </row>
        <row r="111">
          <cell r="A111" t="str">
            <v>Nguyễn Thanh Huyền 29/11/1972</v>
          </cell>
          <cell r="B111">
            <v>33</v>
          </cell>
          <cell r="C111">
            <v>16055109</v>
          </cell>
          <cell r="D111" t="str">
            <v>Nguyễn Thanh Huyền</v>
          </cell>
          <cell r="E111" t="str">
            <v>Nữ</v>
          </cell>
          <cell r="F111" t="str">
            <v>29/11/1972</v>
          </cell>
          <cell r="G111" t="str">
            <v>Hà Nội</v>
          </cell>
          <cell r="H111" t="str">
            <v>QH-2016-E.CH(QLKT 1)</v>
          </cell>
          <cell r="I111">
            <v>1</v>
          </cell>
          <cell r="J111" t="str">
            <v>2350/QĐ-ĐHKT ngày 25/8/2016 của Hiệu trưởng Trường ĐHKT</v>
          </cell>
        </row>
        <row r="112">
          <cell r="A112" t="str">
            <v>Nguyễn Thị Huyền 12/03/1981</v>
          </cell>
          <cell r="B112">
            <v>34</v>
          </cell>
          <cell r="C112">
            <v>16055110</v>
          </cell>
          <cell r="D112" t="str">
            <v>Nguyễn Thị Huyền</v>
          </cell>
          <cell r="E112" t="str">
            <v>Nữ</v>
          </cell>
          <cell r="F112" t="str">
            <v>12/03/1981</v>
          </cell>
          <cell r="G112" t="str">
            <v>Thanh Hóa</v>
          </cell>
          <cell r="H112" t="str">
            <v>QH-2016-E.CH(QLKT 1)</v>
          </cell>
          <cell r="I112">
            <v>1</v>
          </cell>
          <cell r="J112" t="str">
            <v>2350/QĐ-ĐHKT ngày 25/8/2016 của Hiệu trưởng Trường ĐHKT</v>
          </cell>
        </row>
        <row r="113">
          <cell r="A113" t="str">
            <v>Nguyễn Thanh Hương 19/07/1987</v>
          </cell>
          <cell r="B113">
            <v>35</v>
          </cell>
          <cell r="C113">
            <v>16055111</v>
          </cell>
          <cell r="D113" t="str">
            <v>Nguyễn Thanh Hương</v>
          </cell>
          <cell r="E113" t="str">
            <v>Nữ</v>
          </cell>
          <cell r="F113" t="str">
            <v>19/07/1987</v>
          </cell>
          <cell r="G113" t="str">
            <v>Hà Nội</v>
          </cell>
          <cell r="H113" t="str">
            <v>QH-2016-E.CH(QLKT 1)</v>
          </cell>
          <cell r="I113">
            <v>1</v>
          </cell>
          <cell r="J113" t="str">
            <v>2350/QĐ-ĐHKT ngày 25/8/2016 của Hiệu trưởng Trường ĐHKT</v>
          </cell>
        </row>
        <row r="114">
          <cell r="A114" t="str">
            <v>Phùng Đức Hữu 15/11/1976</v>
          </cell>
          <cell r="B114">
            <v>36</v>
          </cell>
          <cell r="C114">
            <v>16055112</v>
          </cell>
          <cell r="D114" t="str">
            <v>Phùng Đức Hữu</v>
          </cell>
          <cell r="E114" t="str">
            <v>Nam</v>
          </cell>
          <cell r="F114" t="str">
            <v>15/11/1976</v>
          </cell>
          <cell r="G114" t="str">
            <v>Hà Nội</v>
          </cell>
          <cell r="H114" t="str">
            <v>QH-2016-E.CH(QLKT 1)</v>
          </cell>
          <cell r="I114">
            <v>1</v>
          </cell>
          <cell r="J114" t="str">
            <v>2350/QĐ-ĐHKT ngày 25/8/2016 của Hiệu trưởng Trường ĐHKT</v>
          </cell>
        </row>
        <row r="115">
          <cell r="A115" t="str">
            <v>Trương Quang Khánh 31/03/1991</v>
          </cell>
          <cell r="B115">
            <v>37</v>
          </cell>
          <cell r="C115">
            <v>16055113</v>
          </cell>
          <cell r="D115" t="str">
            <v>Trương Quang Khánh</v>
          </cell>
          <cell r="E115" t="str">
            <v>Nam</v>
          </cell>
          <cell r="F115" t="str">
            <v>31/03/1991</v>
          </cell>
          <cell r="G115" t="str">
            <v>Nghệ An</v>
          </cell>
          <cell r="H115" t="str">
            <v>QH-2016-E.CH(QLKT 1)</v>
          </cell>
          <cell r="I115">
            <v>1</v>
          </cell>
          <cell r="J115" t="str">
            <v>2350/QĐ-ĐHKT ngày 25/8/2016 của Hiệu trưởng Trường ĐHKT</v>
          </cell>
        </row>
        <row r="116">
          <cell r="A116" t="str">
            <v>Đoàn Văn Kính 17/02/1985</v>
          </cell>
          <cell r="B116">
            <v>38</v>
          </cell>
          <cell r="C116">
            <v>16055114</v>
          </cell>
          <cell r="D116" t="str">
            <v>Đoàn Văn Kính</v>
          </cell>
          <cell r="E116" t="str">
            <v>Nam</v>
          </cell>
          <cell r="F116" t="str">
            <v>17/02/1985</v>
          </cell>
          <cell r="G116" t="str">
            <v>Hà Nội</v>
          </cell>
          <cell r="H116" t="str">
            <v>QH-2016-E.CH(QLKT 1)</v>
          </cell>
          <cell r="I116">
            <v>1</v>
          </cell>
          <cell r="J116" t="str">
            <v>2350/QĐ-ĐHKT ngày 25/8/2016 của Hiệu trưởng Trường ĐHKT</v>
          </cell>
        </row>
        <row r="117">
          <cell r="A117" t="str">
            <v>Nguyễn Thị Phong Lan 23/07/1977</v>
          </cell>
          <cell r="B117">
            <v>39</v>
          </cell>
          <cell r="C117">
            <v>16055115</v>
          </cell>
          <cell r="D117" t="str">
            <v>Nguyễn Thị Phong Lan</v>
          </cell>
          <cell r="E117" t="str">
            <v>Nữ</v>
          </cell>
          <cell r="F117" t="str">
            <v>23/07/1977</v>
          </cell>
          <cell r="G117" t="str">
            <v>Hà Nội</v>
          </cell>
          <cell r="H117" t="str">
            <v>QH-2016-E.CH(QLKT 1)</v>
          </cell>
          <cell r="I117">
            <v>1</v>
          </cell>
          <cell r="J117" t="str">
            <v>2350/QĐ-ĐHKT ngày 25/8/2016 của Hiệu trưởng Trường ĐHKT</v>
          </cell>
        </row>
        <row r="118">
          <cell r="A118" t="str">
            <v>Cao Hoàng Linh 01/08/1988</v>
          </cell>
          <cell r="B118">
            <v>40</v>
          </cell>
          <cell r="C118">
            <v>16055116</v>
          </cell>
          <cell r="D118" t="str">
            <v>Cao Hoàng Linh</v>
          </cell>
          <cell r="E118" t="str">
            <v>Nam</v>
          </cell>
          <cell r="F118" t="str">
            <v>01/08/1988</v>
          </cell>
          <cell r="G118" t="str">
            <v>Thanh Hóa</v>
          </cell>
          <cell r="H118" t="str">
            <v>QH-2016-E.CH(QLKT 1)</v>
          </cell>
          <cell r="I118">
            <v>1</v>
          </cell>
          <cell r="J118" t="str">
            <v>2350/QĐ-ĐHKT ngày 25/8/2016 của Hiệu trưởng Trường ĐHKT</v>
          </cell>
        </row>
        <row r="119">
          <cell r="A119" t="str">
            <v>Kim Huyền Linh 05/12/1989</v>
          </cell>
          <cell r="B119">
            <v>41</v>
          </cell>
          <cell r="C119">
            <v>16055117</v>
          </cell>
          <cell r="D119" t="str">
            <v>Kim Huyền Linh</v>
          </cell>
          <cell r="E119" t="str">
            <v>Nữ</v>
          </cell>
          <cell r="F119" t="str">
            <v>05/12/1989</v>
          </cell>
          <cell r="G119" t="str">
            <v>Hà Nam</v>
          </cell>
          <cell r="H119" t="str">
            <v>QH-2016-E.CH(QLKT 1)</v>
          </cell>
          <cell r="I119">
            <v>1</v>
          </cell>
          <cell r="J119" t="str">
            <v>2350/QĐ-ĐHKT ngày 25/8/2016 của Hiệu trưởng Trường ĐHKT</v>
          </cell>
        </row>
        <row r="120">
          <cell r="A120" t="str">
            <v>Phạm Mạnh Linh 16/06/1990</v>
          </cell>
          <cell r="B120">
            <v>42</v>
          </cell>
          <cell r="C120">
            <v>16055118</v>
          </cell>
          <cell r="D120" t="str">
            <v>Phạm Mạnh Linh</v>
          </cell>
          <cell r="E120" t="str">
            <v>Nam</v>
          </cell>
          <cell r="F120" t="str">
            <v>16/06/1990</v>
          </cell>
          <cell r="G120" t="str">
            <v>Phú Thọ</v>
          </cell>
          <cell r="H120" t="str">
            <v>QH-2016-E.CH(QLKT 1)</v>
          </cell>
          <cell r="I120">
            <v>1</v>
          </cell>
          <cell r="J120" t="str">
            <v>2350/QĐ-ĐHKT ngày 25/8/2016 của Hiệu trưởng Trường ĐHKT</v>
          </cell>
        </row>
        <row r="121">
          <cell r="A121" t="str">
            <v>Nguyễn Phương Linh 25/01/1986</v>
          </cell>
          <cell r="B121">
            <v>43</v>
          </cell>
          <cell r="C121">
            <v>16055119</v>
          </cell>
          <cell r="D121" t="str">
            <v>Nguyễn Phương Linh</v>
          </cell>
          <cell r="E121" t="str">
            <v>Nữ</v>
          </cell>
          <cell r="F121" t="str">
            <v>25/01/1986</v>
          </cell>
          <cell r="G121" t="str">
            <v>Hà Nội</v>
          </cell>
          <cell r="H121" t="str">
            <v>QH-2016-E.CH(QLKT 1)</v>
          </cell>
          <cell r="I121">
            <v>1</v>
          </cell>
          <cell r="J121" t="str">
            <v>2350/QĐ-ĐHKT ngày 25/8/2016 của Hiệu trưởng Trường ĐHKT</v>
          </cell>
        </row>
        <row r="122">
          <cell r="A122" t="str">
            <v>Nguyễn Thanh Loan 26/03/1983</v>
          </cell>
          <cell r="B122">
            <v>44</v>
          </cell>
          <cell r="C122">
            <v>16055120</v>
          </cell>
          <cell r="D122" t="str">
            <v>Nguyễn  Thanh Loan</v>
          </cell>
          <cell r="E122" t="str">
            <v>Nữ</v>
          </cell>
          <cell r="F122" t="str">
            <v>26/03/1983</v>
          </cell>
          <cell r="G122" t="str">
            <v>Hà Nội</v>
          </cell>
          <cell r="H122" t="str">
            <v>QH-2016-E.CH(QLKT 1)</v>
          </cell>
          <cell r="I122">
            <v>1</v>
          </cell>
          <cell r="J122" t="str">
            <v>2350/QĐ-ĐHKT ngày 25/8/2016 của Hiệu trưởng Trường ĐHKT</v>
          </cell>
        </row>
        <row r="123">
          <cell r="A123" t="str">
            <v>Bùi Văn Lực 16/11/1983</v>
          </cell>
          <cell r="B123">
            <v>45</v>
          </cell>
          <cell r="C123">
            <v>16055121</v>
          </cell>
          <cell r="D123" t="str">
            <v>Bùi Văn Lực</v>
          </cell>
          <cell r="E123" t="str">
            <v>Nam</v>
          </cell>
          <cell r="F123" t="str">
            <v>16/11/1983</v>
          </cell>
          <cell r="G123" t="str">
            <v>Ninh Bình</v>
          </cell>
          <cell r="H123" t="str">
            <v>QH-2016-E.CH(QLKT 1)</v>
          </cell>
          <cell r="I123">
            <v>1</v>
          </cell>
          <cell r="J123" t="str">
            <v>2350/QĐ-ĐHKT ngày 25/8/2016 của Hiệu trưởng Trường ĐHKT</v>
          </cell>
        </row>
        <row r="124">
          <cell r="A124" t="str">
            <v>Nguyễn Xuân Nam 10/11/1984</v>
          </cell>
          <cell r="B124">
            <v>46</v>
          </cell>
          <cell r="C124">
            <v>16055122</v>
          </cell>
          <cell r="D124" t="str">
            <v>Nguyễn Xuân Nam</v>
          </cell>
          <cell r="E124" t="str">
            <v>Nam</v>
          </cell>
          <cell r="F124" t="str">
            <v>10/11/1984</v>
          </cell>
          <cell r="G124" t="str">
            <v>Ninh Bình</v>
          </cell>
          <cell r="H124" t="str">
            <v>QH-2016-E.CH(QLKT 1)</v>
          </cell>
          <cell r="I124">
            <v>1</v>
          </cell>
          <cell r="J124" t="str">
            <v>2350/QĐ-ĐHKT ngày 25/8/2016 của Hiệu trưởng Trường ĐHKT</v>
          </cell>
        </row>
        <row r="125">
          <cell r="A125" t="str">
            <v>Trần Thị Thu Oanh 13/11/1977</v>
          </cell>
          <cell r="B125">
            <v>47</v>
          </cell>
          <cell r="C125">
            <v>16055123</v>
          </cell>
          <cell r="D125" t="str">
            <v>Trần Thị Thu Oanh</v>
          </cell>
          <cell r="E125" t="str">
            <v>Nữ</v>
          </cell>
          <cell r="F125" t="str">
            <v>13/11/1977</v>
          </cell>
          <cell r="G125" t="str">
            <v>Bắc Giang</v>
          </cell>
          <cell r="H125" t="str">
            <v>QH-2016-E.CH(QLKT 1)</v>
          </cell>
          <cell r="I125">
            <v>1</v>
          </cell>
          <cell r="J125" t="str">
            <v>2350/QĐ-ĐHKT ngày 25/8/2016 của Hiệu trưởng Trường ĐHKT</v>
          </cell>
        </row>
        <row r="126">
          <cell r="A126" t="str">
            <v>Trịnh Thu Quỳnh 26/07/1989</v>
          </cell>
          <cell r="B126">
            <v>48</v>
          </cell>
          <cell r="C126">
            <v>16055124</v>
          </cell>
          <cell r="D126" t="str">
            <v>Trịnh Thu Quỳnh</v>
          </cell>
          <cell r="E126" t="str">
            <v>Nữ</v>
          </cell>
          <cell r="F126" t="str">
            <v>26/07/1989</v>
          </cell>
          <cell r="G126" t="str">
            <v>Hà Nội</v>
          </cell>
          <cell r="H126" t="str">
            <v>QH-2016-E.CH(QLKT 1)</v>
          </cell>
          <cell r="I126">
            <v>1</v>
          </cell>
          <cell r="J126" t="str">
            <v>2350/QĐ-ĐHKT ngày 25/8/2016 của Hiệu trưởng Trường ĐHKT</v>
          </cell>
        </row>
        <row r="127">
          <cell r="A127" t="str">
            <v>La Văn Thành 20/10/1991</v>
          </cell>
          <cell r="B127">
            <v>49</v>
          </cell>
          <cell r="C127">
            <v>16055125</v>
          </cell>
          <cell r="D127" t="str">
            <v>La Văn Thành</v>
          </cell>
          <cell r="E127" t="str">
            <v>Nam</v>
          </cell>
          <cell r="F127" t="str">
            <v>20/10/1991</v>
          </cell>
          <cell r="G127" t="str">
            <v>Hà Nội</v>
          </cell>
          <cell r="H127" t="str">
            <v>QH-2016-E.CH(QLKT 1)</v>
          </cell>
          <cell r="I127">
            <v>1</v>
          </cell>
          <cell r="J127" t="str">
            <v>2350/QĐ-ĐHKT ngày 25/8/2016 của Hiệu trưởng Trường ĐHKT</v>
          </cell>
        </row>
        <row r="128">
          <cell r="A128" t="str">
            <v>Phạm Thị Thảo 20/07/1979</v>
          </cell>
          <cell r="B128">
            <v>50</v>
          </cell>
          <cell r="C128">
            <v>16055126</v>
          </cell>
          <cell r="D128" t="str">
            <v>Phạm Thị Thảo</v>
          </cell>
          <cell r="E128" t="str">
            <v>Nữ</v>
          </cell>
          <cell r="F128" t="str">
            <v>20/07/1979</v>
          </cell>
          <cell r="G128" t="str">
            <v>Bắc Ninh</v>
          </cell>
          <cell r="H128" t="str">
            <v>QH-2016-E.CH(QLKT 1)</v>
          </cell>
          <cell r="I128">
            <v>1</v>
          </cell>
          <cell r="J128" t="str">
            <v>2350/QĐ-ĐHKT ngày 25/8/2016 của Hiệu trưởng Trường ĐHKT</v>
          </cell>
        </row>
        <row r="129">
          <cell r="A129" t="str">
            <v>Nguyễn Thị Hạnh Thơm 11/11/1977</v>
          </cell>
          <cell r="B129">
            <v>51</v>
          </cell>
          <cell r="C129">
            <v>16055127</v>
          </cell>
          <cell r="D129" t="str">
            <v>Nguyễn Thị Hạnh Thơm</v>
          </cell>
          <cell r="E129" t="str">
            <v>Nữ</v>
          </cell>
          <cell r="F129" t="str">
            <v>11/11/1977</v>
          </cell>
          <cell r="G129" t="str">
            <v>Thái Bình</v>
          </cell>
          <cell r="H129" t="str">
            <v>QH-2016-E.CH(QLKT 1)</v>
          </cell>
          <cell r="I129">
            <v>1</v>
          </cell>
          <cell r="J129" t="str">
            <v>2350/QĐ-ĐHKT ngày 25/8/2016 của Hiệu trưởng Trường ĐHKT</v>
          </cell>
        </row>
        <row r="130">
          <cell r="A130" t="str">
            <v>Nguyễn Thị Hồng Thơm 10/01/1985</v>
          </cell>
          <cell r="B130">
            <v>52</v>
          </cell>
          <cell r="C130">
            <v>16055128</v>
          </cell>
          <cell r="D130" t="str">
            <v>Nguyễn Thị Hồng Thơm</v>
          </cell>
          <cell r="E130" t="str">
            <v>Nữ</v>
          </cell>
          <cell r="F130" t="str">
            <v>10/01/1985</v>
          </cell>
          <cell r="G130" t="str">
            <v>Vĩnh Phúc</v>
          </cell>
          <cell r="H130" t="str">
            <v>QH-2016-E.CH(QLKT 1)</v>
          </cell>
          <cell r="I130">
            <v>1</v>
          </cell>
          <cell r="J130" t="str">
            <v>2350/QĐ-ĐHKT ngày 25/8/2016 của Hiệu trưởng Trường ĐHKT</v>
          </cell>
        </row>
        <row r="131">
          <cell r="A131" t="str">
            <v>Vũ Thị Thúy 27/12/1984</v>
          </cell>
          <cell r="B131">
            <v>53</v>
          </cell>
          <cell r="C131">
            <v>16055129</v>
          </cell>
          <cell r="D131" t="str">
            <v>Vũ Thị Thúy</v>
          </cell>
          <cell r="E131" t="str">
            <v>Nữ</v>
          </cell>
          <cell r="F131" t="str">
            <v>27/12/1984</v>
          </cell>
          <cell r="G131" t="str">
            <v>Hà Nội</v>
          </cell>
          <cell r="H131" t="str">
            <v>QH-2016-E.CH(QLKT 1)</v>
          </cell>
          <cell r="I131">
            <v>1</v>
          </cell>
          <cell r="J131" t="str">
            <v>2350/QĐ-ĐHKT ngày 25/8/2016 của Hiệu trưởng Trường ĐHKT</v>
          </cell>
        </row>
        <row r="132">
          <cell r="A132" t="str">
            <v>Phạm Hoài Thương 01/10/1991</v>
          </cell>
          <cell r="B132">
            <v>54</v>
          </cell>
          <cell r="C132">
            <v>16055130</v>
          </cell>
          <cell r="D132" t="str">
            <v>Phạm Hoài Thương</v>
          </cell>
          <cell r="E132" t="str">
            <v>Nữ</v>
          </cell>
          <cell r="F132" t="str">
            <v>01/10/1991</v>
          </cell>
          <cell r="G132" t="str">
            <v>Thái Bình</v>
          </cell>
          <cell r="H132" t="str">
            <v>QH-2016-E.CH(QLKT 1)</v>
          </cell>
          <cell r="I132">
            <v>1</v>
          </cell>
          <cell r="J132" t="str">
            <v>2350/QĐ-ĐHKT ngày 25/8/2016 của Hiệu trưởng Trường ĐHKT</v>
          </cell>
        </row>
        <row r="133">
          <cell r="A133" t="str">
            <v>Nguyễn Danh Tình 26/02/1975</v>
          </cell>
          <cell r="B133">
            <v>55</v>
          </cell>
          <cell r="C133">
            <v>16055131</v>
          </cell>
          <cell r="D133" t="str">
            <v>Nguyễn Danh Tình</v>
          </cell>
          <cell r="E133" t="str">
            <v>Nam</v>
          </cell>
          <cell r="F133" t="str">
            <v>26/02/1975</v>
          </cell>
          <cell r="G133" t="str">
            <v>Bắc Ninh</v>
          </cell>
          <cell r="H133" t="str">
            <v>QH-2016-E.CH(QLKT 1)</v>
          </cell>
          <cell r="I133">
            <v>1</v>
          </cell>
          <cell r="J133" t="str">
            <v>2350/QĐ-ĐHKT ngày 25/8/2016 của Hiệu trưởng Trường ĐHKT</v>
          </cell>
        </row>
        <row r="134">
          <cell r="A134" t="str">
            <v>Nguyễn Thành Trung 20/04/1984</v>
          </cell>
          <cell r="B134">
            <v>56</v>
          </cell>
          <cell r="C134">
            <v>16055132</v>
          </cell>
          <cell r="D134" t="str">
            <v>Nguyễn Thành Trung</v>
          </cell>
          <cell r="E134" t="str">
            <v>Nam</v>
          </cell>
          <cell r="F134" t="str">
            <v>20/04/1984</v>
          </cell>
          <cell r="G134" t="str">
            <v>Hà Tĩnh</v>
          </cell>
          <cell r="H134" t="str">
            <v>QH-2016-E.CH(QLKT 1)</v>
          </cell>
          <cell r="I134">
            <v>1</v>
          </cell>
          <cell r="J134" t="str">
            <v>2350/QĐ-ĐHKT ngày 25/8/2016 của Hiệu trưởng Trường ĐHKT</v>
          </cell>
        </row>
        <row r="135">
          <cell r="A135" t="str">
            <v>Lê Đạt Anh Tuấn 18/04/1990</v>
          </cell>
          <cell r="B135">
            <v>57</v>
          </cell>
          <cell r="C135">
            <v>16055133</v>
          </cell>
          <cell r="D135" t="str">
            <v>Lê Đạt Anh Tuấn</v>
          </cell>
          <cell r="E135" t="str">
            <v>Nam</v>
          </cell>
          <cell r="F135" t="str">
            <v>18/04/1990</v>
          </cell>
          <cell r="G135" t="str">
            <v>Lai Châu</v>
          </cell>
          <cell r="H135" t="str">
            <v>QH-2016-E.CH(QLKT 1)</v>
          </cell>
          <cell r="I135">
            <v>1</v>
          </cell>
          <cell r="J135" t="str">
            <v>2350/QĐ-ĐHKT ngày 25/8/2016 của Hiệu trưởng Trường ĐHKT</v>
          </cell>
        </row>
        <row r="136">
          <cell r="A136" t="str">
            <v>Lê Thanh Tùng 12/12/1988</v>
          </cell>
          <cell r="B136">
            <v>58</v>
          </cell>
          <cell r="C136">
            <v>16055134</v>
          </cell>
          <cell r="D136" t="str">
            <v>Lê Thanh Tùng</v>
          </cell>
          <cell r="E136" t="str">
            <v>Nam</v>
          </cell>
          <cell r="F136" t="str">
            <v>12/12/1988</v>
          </cell>
          <cell r="G136" t="str">
            <v>Nam Định</v>
          </cell>
          <cell r="H136" t="str">
            <v>QH-2016-E.CH(QLKT 1)</v>
          </cell>
          <cell r="I136">
            <v>1</v>
          </cell>
          <cell r="J136" t="str">
            <v>2350/QĐ-ĐHKT ngày 25/8/2016 của Hiệu trưởng Trường ĐHKT</v>
          </cell>
        </row>
        <row r="137">
          <cell r="A137" t="str">
            <v>Phạm Thanh Tùng 21/12/1983</v>
          </cell>
          <cell r="B137">
            <v>59</v>
          </cell>
          <cell r="C137">
            <v>16055135</v>
          </cell>
          <cell r="D137" t="str">
            <v>Phạm Thanh Tùng</v>
          </cell>
          <cell r="E137" t="str">
            <v>Nam</v>
          </cell>
          <cell r="F137" t="str">
            <v>21/12/1983</v>
          </cell>
          <cell r="G137" t="str">
            <v>Thái Bình</v>
          </cell>
          <cell r="H137" t="str">
            <v>QH-2016-E.CH(QLKT 1)</v>
          </cell>
          <cell r="I137">
            <v>1</v>
          </cell>
          <cell r="J137" t="str">
            <v>2350/QĐ-ĐHKT ngày 25/8/2016 của Hiệu trưởng Trường ĐHKT</v>
          </cell>
        </row>
        <row r="138">
          <cell r="A138" t="str">
            <v>Đàm Thu Vân 02/01/1984</v>
          </cell>
          <cell r="B138">
            <v>60</v>
          </cell>
          <cell r="C138">
            <v>16055137</v>
          </cell>
          <cell r="D138" t="str">
            <v>Đàm Thu Vân</v>
          </cell>
          <cell r="E138" t="str">
            <v>Nữ</v>
          </cell>
          <cell r="F138" t="str">
            <v>02/01/1984</v>
          </cell>
          <cell r="G138" t="str">
            <v>Hải Phòng</v>
          </cell>
          <cell r="H138" t="str">
            <v>QH-2016-E.CH(QLKT 1)</v>
          </cell>
          <cell r="I138">
            <v>1</v>
          </cell>
          <cell r="J138" t="str">
            <v>2350/QĐ-ĐHKT ngày 25/8/2016 của Hiệu trưởng Trường ĐHKT</v>
          </cell>
        </row>
        <row r="139">
          <cell r="A139" t="str">
            <v>Vũ Hoàng Khánh Vi 28/05/1991</v>
          </cell>
          <cell r="B139">
            <v>61</v>
          </cell>
          <cell r="C139">
            <v>16055138</v>
          </cell>
          <cell r="D139" t="str">
            <v>Vũ Hoàng Khánh Vi</v>
          </cell>
          <cell r="E139" t="str">
            <v>Nữ</v>
          </cell>
          <cell r="F139" t="str">
            <v>28/05/1991</v>
          </cell>
          <cell r="G139" t="str">
            <v>Yên Bái</v>
          </cell>
          <cell r="H139" t="str">
            <v>QH-2016-E.CH(QLKT 1)</v>
          </cell>
          <cell r="I139">
            <v>1</v>
          </cell>
          <cell r="J139" t="str">
            <v>2350/QĐ-ĐHKT ngày 25/8/2016 của Hiệu trưởng Trường ĐHKT</v>
          </cell>
        </row>
        <row r="140">
          <cell r="A140" t="str">
            <v>Nguyễn Anh Vũ 09/05/1986</v>
          </cell>
          <cell r="B140">
            <v>62</v>
          </cell>
          <cell r="C140">
            <v>16055139</v>
          </cell>
          <cell r="D140" t="str">
            <v>Nguyễn Anh Vũ</v>
          </cell>
          <cell r="E140" t="str">
            <v>Nam</v>
          </cell>
          <cell r="F140" t="str">
            <v>09/05/1986</v>
          </cell>
          <cell r="G140" t="str">
            <v>Vĩnh Phúc</v>
          </cell>
          <cell r="H140" t="str">
            <v>QH-2016-E.CH(QLKT 1)</v>
          </cell>
          <cell r="I140">
            <v>1</v>
          </cell>
          <cell r="J140" t="str">
            <v>2350/QĐ-ĐHKT ngày 25/8/2016 của Hiệu trưởng Trường ĐHKT</v>
          </cell>
        </row>
        <row r="141">
          <cell r="A141" t="str">
            <v>Hoàng Hải Xanh 22/11/1978</v>
          </cell>
          <cell r="B141">
            <v>63</v>
          </cell>
          <cell r="C141">
            <v>16055140</v>
          </cell>
          <cell r="D141" t="str">
            <v>Hoàng Hải Xanh</v>
          </cell>
          <cell r="E141" t="str">
            <v>Nam</v>
          </cell>
          <cell r="F141" t="str">
            <v>22/11/1978</v>
          </cell>
          <cell r="G141" t="str">
            <v>Nghệ An</v>
          </cell>
          <cell r="H141" t="str">
            <v>QH-2016-E.CH(QLKT 1)</v>
          </cell>
          <cell r="I141">
            <v>1</v>
          </cell>
          <cell r="J141" t="str">
            <v>2350/QĐ-ĐHKT ngày 25/8/2016 của Hiệu trưởng Trường ĐHKT</v>
          </cell>
        </row>
        <row r="142">
          <cell r="A142" t="str">
            <v>Nguyễn Thị Yên 08/03/1986</v>
          </cell>
          <cell r="B142">
            <v>64</v>
          </cell>
          <cell r="C142">
            <v>16055141</v>
          </cell>
          <cell r="D142" t="str">
            <v>Nguyễn Thị Yên</v>
          </cell>
          <cell r="E142" t="str">
            <v>Nữ</v>
          </cell>
          <cell r="F142" t="str">
            <v>08/03/1986</v>
          </cell>
          <cell r="G142" t="str">
            <v>Ninh Bình</v>
          </cell>
          <cell r="H142" t="str">
            <v>QH-2016-E.CH(QLKT 1)</v>
          </cell>
          <cell r="I142">
            <v>1</v>
          </cell>
          <cell r="J142" t="str">
            <v>2350/QĐ-ĐHKT ngày 25/8/2016 của Hiệu trưởng Trường ĐHKT</v>
          </cell>
        </row>
        <row r="143">
          <cell r="A143" t="str">
            <v>Đoàn Mai Hoài Anh 17/05/1990</v>
          </cell>
          <cell r="B143">
            <v>1</v>
          </cell>
          <cell r="C143">
            <v>16055142</v>
          </cell>
          <cell r="D143" t="str">
            <v>Đoàn Mai Hoài Anh</v>
          </cell>
          <cell r="E143" t="str">
            <v>Nữ</v>
          </cell>
          <cell r="F143" t="str">
            <v>17/05/1990</v>
          </cell>
          <cell r="G143" t="str">
            <v>Hưng Yên</v>
          </cell>
          <cell r="H143" t="str">
            <v>QH-2016-E.CH(TCNH 1)</v>
          </cell>
          <cell r="I143">
            <v>1</v>
          </cell>
          <cell r="J143" t="str">
            <v>2350/QĐ-ĐHKT ngày 25/8/2016 của Hiệu trưởng Trường ĐHKT</v>
          </cell>
        </row>
        <row r="144">
          <cell r="A144" t="str">
            <v>Trần Hữu Hoàng Anh 24/12/1989</v>
          </cell>
          <cell r="B144">
            <v>2</v>
          </cell>
          <cell r="C144">
            <v>16055143</v>
          </cell>
          <cell r="D144" t="str">
            <v>Trần Hữu Hoàng Anh</v>
          </cell>
          <cell r="E144" t="str">
            <v>Nam</v>
          </cell>
          <cell r="F144" t="str">
            <v>24/12/1989</v>
          </cell>
          <cell r="G144" t="str">
            <v>Nghệ An</v>
          </cell>
          <cell r="H144" t="str">
            <v>QH-2016-E.CH(TCNH 1)</v>
          </cell>
          <cell r="I144">
            <v>1</v>
          </cell>
          <cell r="J144" t="str">
            <v>2350/QĐ-ĐHKT ngày 25/8/2016 của Hiệu trưởng Trường ĐHKT</v>
          </cell>
        </row>
        <row r="145">
          <cell r="A145" t="str">
            <v>Mai Hồng Anh 07/07/1992</v>
          </cell>
          <cell r="B145">
            <v>3</v>
          </cell>
          <cell r="C145">
            <v>16055144</v>
          </cell>
          <cell r="D145" t="str">
            <v>Mai Hồng Anh</v>
          </cell>
          <cell r="E145" t="str">
            <v>Nữ</v>
          </cell>
          <cell r="F145" t="str">
            <v>07/07/1992</v>
          </cell>
          <cell r="G145" t="str">
            <v>Thái Nguyên</v>
          </cell>
          <cell r="H145" t="str">
            <v>QH-2016-E.CH(TCNH 1)</v>
          </cell>
          <cell r="I145">
            <v>1</v>
          </cell>
          <cell r="J145" t="str">
            <v>2350/QĐ-ĐHKT ngày 25/8/2016 của Hiệu trưởng Trường ĐHKT</v>
          </cell>
        </row>
        <row r="146">
          <cell r="A146" t="str">
            <v>Vũ Kim Anh 01/04/1992</v>
          </cell>
          <cell r="B146">
            <v>4</v>
          </cell>
          <cell r="C146">
            <v>16055145</v>
          </cell>
          <cell r="D146" t="str">
            <v>Vũ Kim Anh</v>
          </cell>
          <cell r="E146" t="str">
            <v>Nữ</v>
          </cell>
          <cell r="F146" t="str">
            <v>01/04/1992</v>
          </cell>
          <cell r="G146" t="str">
            <v>Tuyên Quang</v>
          </cell>
          <cell r="H146" t="str">
            <v>QH-2016-E.CH(TCNH 1)</v>
          </cell>
          <cell r="I146">
            <v>1</v>
          </cell>
          <cell r="J146" t="str">
            <v>2350/QĐ-ĐHKT ngày 25/8/2016 của Hiệu trưởng Trường ĐHKT</v>
          </cell>
        </row>
        <row r="147">
          <cell r="A147" t="str">
            <v>Nguyễn Thị Lan Anh 10/02/1988</v>
          </cell>
          <cell r="B147">
            <v>5</v>
          </cell>
          <cell r="C147">
            <v>16055146</v>
          </cell>
          <cell r="D147" t="str">
            <v>Nguyễn Thị Lan Anh</v>
          </cell>
          <cell r="E147" t="str">
            <v>Nữ</v>
          </cell>
          <cell r="F147" t="str">
            <v>10/02/1988</v>
          </cell>
          <cell r="G147" t="str">
            <v>Hà Nội</v>
          </cell>
          <cell r="H147" t="str">
            <v>QH-2016-E.CH(TCNH 1)</v>
          </cell>
          <cell r="I147">
            <v>1</v>
          </cell>
          <cell r="J147" t="str">
            <v>2350/QĐ-ĐHKT ngày 25/8/2016 của Hiệu trưởng Trường ĐHKT</v>
          </cell>
        </row>
        <row r="148">
          <cell r="A148" t="str">
            <v>Nguyễn Phương Anh 22/02/1991</v>
          </cell>
          <cell r="B148">
            <v>6</v>
          </cell>
          <cell r="C148">
            <v>16055147</v>
          </cell>
          <cell r="D148" t="str">
            <v>Nguyễn Phương Anh</v>
          </cell>
          <cell r="E148" t="str">
            <v>Nữ</v>
          </cell>
          <cell r="F148" t="str">
            <v>22/02/1991</v>
          </cell>
          <cell r="G148" t="str">
            <v>Cộng hòa Latvia</v>
          </cell>
          <cell r="H148" t="str">
            <v>QH-2016-E.CH(TCNH 1)</v>
          </cell>
          <cell r="I148">
            <v>1</v>
          </cell>
          <cell r="J148" t="str">
            <v>2350/QĐ-ĐHKT ngày 25/8/2016 của Hiệu trưởng Trường ĐHKT</v>
          </cell>
        </row>
        <row r="149">
          <cell r="A149" t="str">
            <v>Dương Xuân Anh 19/10/1991</v>
          </cell>
          <cell r="B149">
            <v>7</v>
          </cell>
          <cell r="C149">
            <v>16055148</v>
          </cell>
          <cell r="D149" t="str">
            <v>Dương Xuân Anh</v>
          </cell>
          <cell r="E149" t="str">
            <v>Nữ</v>
          </cell>
          <cell r="F149" t="str">
            <v>19/10/1991</v>
          </cell>
          <cell r="G149" t="str">
            <v>Hà Nội</v>
          </cell>
          <cell r="H149" t="str">
            <v>QH-2016-E.CH(TCNH 1)</v>
          </cell>
          <cell r="I149">
            <v>1</v>
          </cell>
          <cell r="J149" t="str">
            <v>2350/QĐ-ĐHKT ngày 25/8/2016 của Hiệu trưởng Trường ĐHKT</v>
          </cell>
        </row>
        <row r="150">
          <cell r="A150" t="str">
            <v>Vũ Phương Chi 07/07/1988</v>
          </cell>
          <cell r="B150">
            <v>8</v>
          </cell>
          <cell r="C150">
            <v>16055149</v>
          </cell>
          <cell r="D150" t="str">
            <v>Vũ Phương Chi</v>
          </cell>
          <cell r="E150" t="str">
            <v>Nữ</v>
          </cell>
          <cell r="F150" t="str">
            <v>07/07/1988</v>
          </cell>
          <cell r="G150" t="str">
            <v>Hà Nội</v>
          </cell>
          <cell r="H150" t="str">
            <v>QH-2016-E.CH(TCNH 1)</v>
          </cell>
          <cell r="I150">
            <v>1</v>
          </cell>
          <cell r="J150" t="str">
            <v>2350/QĐ-ĐHKT ngày 25/8/2016 của Hiệu trưởng Trường ĐHKT</v>
          </cell>
        </row>
        <row r="151">
          <cell r="A151" t="str">
            <v>Nguyễn Thị Chinh 16/10/1992</v>
          </cell>
          <cell r="B151">
            <v>9</v>
          </cell>
          <cell r="C151">
            <v>16055150</v>
          </cell>
          <cell r="D151" t="str">
            <v>Nguyễn Thị Chinh</v>
          </cell>
          <cell r="E151" t="str">
            <v>Nữ</v>
          </cell>
          <cell r="F151" t="str">
            <v>16/10/1992</v>
          </cell>
          <cell r="G151" t="str">
            <v>Bắc Ninh</v>
          </cell>
          <cell r="H151" t="str">
            <v>QH-2016-E.CH(TCNH 1)</v>
          </cell>
          <cell r="I151">
            <v>1</v>
          </cell>
          <cell r="J151" t="str">
            <v>2350/QĐ-ĐHKT ngày 25/8/2016 của Hiệu trưởng Trường ĐHKT</v>
          </cell>
        </row>
        <row r="152">
          <cell r="A152" t="str">
            <v>Hà Mạnh Cường 23/05/1990</v>
          </cell>
          <cell r="B152">
            <v>10</v>
          </cell>
          <cell r="C152">
            <v>16055151</v>
          </cell>
          <cell r="D152" t="str">
            <v>Hà Mạnh Cường</v>
          </cell>
          <cell r="E152" t="str">
            <v>Nam</v>
          </cell>
          <cell r="F152" t="str">
            <v>23/05/1990</v>
          </cell>
          <cell r="G152" t="str">
            <v>Hà Nội</v>
          </cell>
          <cell r="H152" t="str">
            <v>QH-2016-E.CH(TCNH 1)</v>
          </cell>
          <cell r="I152">
            <v>1</v>
          </cell>
          <cell r="J152" t="str">
            <v>2350/QĐ-ĐHKT ngày 25/8/2016 của Hiệu trưởng Trường ĐHKT</v>
          </cell>
        </row>
        <row r="153">
          <cell r="A153" t="str">
            <v>Dương Ngọc Diệp 15/11/1992</v>
          </cell>
          <cell r="B153">
            <v>11</v>
          </cell>
          <cell r="C153">
            <v>16055152</v>
          </cell>
          <cell r="D153" t="str">
            <v>Dương Ngọc Diệp</v>
          </cell>
          <cell r="E153" t="str">
            <v>Nữ</v>
          </cell>
          <cell r="F153" t="str">
            <v>15/11/1992</v>
          </cell>
          <cell r="G153" t="str">
            <v>Hà Nội</v>
          </cell>
          <cell r="H153" t="str">
            <v>QH-2016-E.CH(TCNH 1)</v>
          </cell>
          <cell r="I153">
            <v>1</v>
          </cell>
          <cell r="J153" t="str">
            <v>2350/QĐ-ĐHKT ngày 25/8/2016 của Hiệu trưởng Trường ĐHKT</v>
          </cell>
        </row>
        <row r="154">
          <cell r="A154" t="str">
            <v>Trần Đức Dũng 21/12/1985</v>
          </cell>
          <cell r="B154">
            <v>12</v>
          </cell>
          <cell r="C154">
            <v>16055153</v>
          </cell>
          <cell r="D154" t="str">
            <v>Trần Đức Dũng</v>
          </cell>
          <cell r="E154" t="str">
            <v>Nam</v>
          </cell>
          <cell r="F154" t="str">
            <v>21/12/1985</v>
          </cell>
          <cell r="G154" t="str">
            <v>Vĩnh Phúc</v>
          </cell>
          <cell r="H154" t="str">
            <v>QH-2016-E.CH(TCNH 1)</v>
          </cell>
          <cell r="I154">
            <v>1</v>
          </cell>
          <cell r="J154" t="str">
            <v>2350/QĐ-ĐHKT ngày 25/8/2016 của Hiệu trưởng Trường ĐHKT</v>
          </cell>
        </row>
        <row r="155">
          <cell r="A155" t="str">
            <v>Phạm Thị Thùy Dương 27/10/1992</v>
          </cell>
          <cell r="B155">
            <v>13</v>
          </cell>
          <cell r="C155">
            <v>16055154</v>
          </cell>
          <cell r="D155" t="str">
            <v>Phạm Thị Thùy Dương</v>
          </cell>
          <cell r="E155" t="str">
            <v>Nữ</v>
          </cell>
          <cell r="F155" t="str">
            <v>27/10/1992</v>
          </cell>
          <cell r="G155" t="str">
            <v>Ninh Bình</v>
          </cell>
          <cell r="H155" t="str">
            <v>QH-2016-E.CH(TCNH 1)</v>
          </cell>
          <cell r="I155">
            <v>1</v>
          </cell>
          <cell r="J155" t="str">
            <v>2350/QĐ-ĐHKT ngày 25/8/2016 của Hiệu trưởng Trường ĐHKT</v>
          </cell>
        </row>
        <row r="156">
          <cell r="A156" t="str">
            <v>Nguyễn Thành Đạt 02/07/1993</v>
          </cell>
          <cell r="B156">
            <v>14</v>
          </cell>
          <cell r="C156">
            <v>16055155</v>
          </cell>
          <cell r="D156" t="str">
            <v>Nguyễn Thành Đạt</v>
          </cell>
          <cell r="E156" t="str">
            <v>Nam</v>
          </cell>
          <cell r="F156" t="str">
            <v>02/07/1993</v>
          </cell>
          <cell r="G156" t="str">
            <v>Thái Nguyên</v>
          </cell>
          <cell r="H156" t="str">
            <v>QH-2016-E.CH(TCNH 1)</v>
          </cell>
          <cell r="I156">
            <v>1</v>
          </cell>
          <cell r="J156" t="str">
            <v>2350/QĐ-ĐHKT ngày 25/8/2016 của Hiệu trưởng Trường ĐHKT</v>
          </cell>
        </row>
        <row r="157">
          <cell r="A157" t="str">
            <v>Trần Thu Hà 17/08/1993</v>
          </cell>
          <cell r="B157">
            <v>15</v>
          </cell>
          <cell r="C157">
            <v>16055157</v>
          </cell>
          <cell r="D157" t="str">
            <v>Trần Thu Hà</v>
          </cell>
          <cell r="E157" t="str">
            <v>Nữ</v>
          </cell>
          <cell r="F157" t="str">
            <v>17/08/1993</v>
          </cell>
          <cell r="G157" t="str">
            <v>Phú Thọ</v>
          </cell>
          <cell r="H157" t="str">
            <v>QH-2016-E.CH(TCNH 1)</v>
          </cell>
          <cell r="I157">
            <v>1</v>
          </cell>
          <cell r="J157" t="str">
            <v>2350/QĐ-ĐHKT ngày 25/8/2016 của Hiệu trưởng Trường ĐHKT</v>
          </cell>
        </row>
        <row r="158">
          <cell r="A158" t="str">
            <v>Nguyễn Văn Hiếu 28/03/1992</v>
          </cell>
          <cell r="B158">
            <v>16</v>
          </cell>
          <cell r="C158">
            <v>16055159</v>
          </cell>
          <cell r="D158" t="str">
            <v>Nguyễn Văn Hiếu</v>
          </cell>
          <cell r="E158" t="str">
            <v>Nam</v>
          </cell>
          <cell r="F158" t="str">
            <v>28/03/1992</v>
          </cell>
          <cell r="G158" t="str">
            <v>Nghệ An</v>
          </cell>
          <cell r="H158" t="str">
            <v>QH-2016-E.CH(TCNH 1)</v>
          </cell>
          <cell r="I158">
            <v>1</v>
          </cell>
          <cell r="J158" t="str">
            <v>2350/QĐ-ĐHKT ngày 25/8/2016 của Hiệu trưởng Trường ĐHKT</v>
          </cell>
        </row>
        <row r="159">
          <cell r="A159" t="str">
            <v>Nguyễn Thị Hoa 25/09/1990</v>
          </cell>
          <cell r="B159">
            <v>17</v>
          </cell>
          <cell r="C159">
            <v>16055160</v>
          </cell>
          <cell r="D159" t="str">
            <v>Nguyễn Thị Hoa</v>
          </cell>
          <cell r="E159" t="str">
            <v>Nữ</v>
          </cell>
          <cell r="F159" t="str">
            <v>25/09/1990</v>
          </cell>
          <cell r="G159" t="str">
            <v>Hưng Yên</v>
          </cell>
          <cell r="H159" t="str">
            <v>QH-2016-E.CH(TCNH 1)</v>
          </cell>
          <cell r="I159">
            <v>1</v>
          </cell>
          <cell r="J159" t="str">
            <v>2350/QĐ-ĐHKT ngày 25/8/2016 của Hiệu trưởng Trường ĐHKT</v>
          </cell>
        </row>
        <row r="160">
          <cell r="A160" t="str">
            <v>Nguyễn Thị Hồng 22/06/1991</v>
          </cell>
          <cell r="B160">
            <v>18</v>
          </cell>
          <cell r="C160">
            <v>16055161</v>
          </cell>
          <cell r="D160" t="str">
            <v>Nguyễn Thị Hồng</v>
          </cell>
          <cell r="E160" t="str">
            <v>Nữ</v>
          </cell>
          <cell r="F160" t="str">
            <v>22/06/1991</v>
          </cell>
          <cell r="G160" t="str">
            <v>Tuyên Quang</v>
          </cell>
          <cell r="H160" t="str">
            <v>QH-2016-E.CH(TCNH 1)</v>
          </cell>
          <cell r="I160">
            <v>1</v>
          </cell>
          <cell r="J160" t="str">
            <v>2350/QĐ-ĐHKT ngày 25/8/2016 của Hiệu trưởng Trường ĐHKT</v>
          </cell>
        </row>
        <row r="161">
          <cell r="A161" t="str">
            <v>Trần Thị Huệ 27/01/1992</v>
          </cell>
          <cell r="B161">
            <v>19</v>
          </cell>
          <cell r="C161">
            <v>16055162</v>
          </cell>
          <cell r="D161" t="str">
            <v>Trần Thị Huệ</v>
          </cell>
          <cell r="E161" t="str">
            <v>Nữ</v>
          </cell>
          <cell r="F161" t="str">
            <v>27/01/1992</v>
          </cell>
          <cell r="G161" t="str">
            <v>Hưng Yên</v>
          </cell>
          <cell r="H161" t="str">
            <v>QH-2016-E.CH(TCNH 1)</v>
          </cell>
          <cell r="I161">
            <v>1</v>
          </cell>
          <cell r="J161" t="str">
            <v>2350/QĐ-ĐHKT ngày 25/8/2016 của Hiệu trưởng Trường ĐHKT</v>
          </cell>
        </row>
        <row r="162">
          <cell r="A162" t="str">
            <v>Hoàng Đức Hùng 17/06/1986</v>
          </cell>
          <cell r="B162">
            <v>20</v>
          </cell>
          <cell r="C162">
            <v>16055163</v>
          </cell>
          <cell r="D162" t="str">
            <v>Hoàng Đức Hùng</v>
          </cell>
          <cell r="E162" t="str">
            <v>Nam</v>
          </cell>
          <cell r="F162" t="str">
            <v>17/06/1986</v>
          </cell>
          <cell r="G162" t="str">
            <v>Phú Thọ</v>
          </cell>
          <cell r="H162" t="str">
            <v>QH-2016-E.CH(TCNH 1)</v>
          </cell>
          <cell r="I162">
            <v>1</v>
          </cell>
          <cell r="J162" t="str">
            <v>2350/QĐ-ĐHKT ngày 25/8/2016 của Hiệu trưởng Trường ĐHKT</v>
          </cell>
        </row>
        <row r="163">
          <cell r="A163" t="str">
            <v>Nguyễn Thị Lan Hương 12/07/1989</v>
          </cell>
          <cell r="B163">
            <v>21</v>
          </cell>
          <cell r="C163">
            <v>16055164</v>
          </cell>
          <cell r="D163" t="str">
            <v>Nguyễn Thị Lan Hương</v>
          </cell>
          <cell r="E163" t="str">
            <v>Nữ</v>
          </cell>
          <cell r="F163" t="str">
            <v>12/07/1989</v>
          </cell>
          <cell r="G163" t="str">
            <v>Ninh Bình</v>
          </cell>
          <cell r="H163" t="str">
            <v>QH-2016-E.CH(TCNH 1)</v>
          </cell>
          <cell r="I163">
            <v>1</v>
          </cell>
          <cell r="J163" t="str">
            <v>2350/QĐ-ĐHKT ngày 25/8/2016 của Hiệu trưởng Trường ĐHKT</v>
          </cell>
        </row>
        <row r="164">
          <cell r="A164" t="str">
            <v>Đỗ Quang Hưởng 26/08/1980</v>
          </cell>
          <cell r="B164">
            <v>22</v>
          </cell>
          <cell r="C164">
            <v>16055165</v>
          </cell>
          <cell r="D164" t="str">
            <v xml:space="preserve"> Đỗ Quang Hưởng</v>
          </cell>
          <cell r="E164" t="str">
            <v>Nam</v>
          </cell>
          <cell r="F164" t="str">
            <v>26/08/1980</v>
          </cell>
          <cell r="G164" t="str">
            <v>Hà Nội</v>
          </cell>
          <cell r="H164" t="str">
            <v>QH-2016-E.CH(TCNH 1)</v>
          </cell>
          <cell r="I164">
            <v>1</v>
          </cell>
          <cell r="J164" t="str">
            <v>2350/QĐ-ĐHKT ngày 25/8/2016 của Hiệu trưởng Trường ĐHKT</v>
          </cell>
        </row>
        <row r="165">
          <cell r="A165" t="str">
            <v>Trịnh Minh Khoa 11/11/1988</v>
          </cell>
          <cell r="B165">
            <v>23</v>
          </cell>
          <cell r="C165">
            <v>16055166</v>
          </cell>
          <cell r="D165" t="str">
            <v>Trịnh Minh Khoa</v>
          </cell>
          <cell r="E165" t="str">
            <v>Nam</v>
          </cell>
          <cell r="F165" t="str">
            <v>11/11/1988</v>
          </cell>
          <cell r="G165" t="str">
            <v>Thanh Hóa</v>
          </cell>
          <cell r="H165" t="str">
            <v>QH-2016-E.CH(TCNH 1)</v>
          </cell>
          <cell r="I165">
            <v>1</v>
          </cell>
          <cell r="J165" t="str">
            <v>2350/QĐ-ĐHKT ngày 25/8/2016 của Hiệu trưởng Trường ĐHKT</v>
          </cell>
        </row>
        <row r="166">
          <cell r="A166" t="str">
            <v>Nguyễn Công Lợi 30/03/1992</v>
          </cell>
          <cell r="B166">
            <v>24</v>
          </cell>
          <cell r="C166">
            <v>16055167</v>
          </cell>
          <cell r="D166" t="str">
            <v>Nguyễn Công Lợi</v>
          </cell>
          <cell r="E166" t="str">
            <v>Nam</v>
          </cell>
          <cell r="F166" t="str">
            <v>30/03/1992</v>
          </cell>
          <cell r="G166" t="str">
            <v>Bắc Ninh</v>
          </cell>
          <cell r="H166" t="str">
            <v>QH-2016-E.CH(TCNH 1)</v>
          </cell>
          <cell r="I166">
            <v>1</v>
          </cell>
          <cell r="J166" t="str">
            <v>2350/QĐ-ĐHKT ngày 25/8/2016 của Hiệu trưởng Trường ĐHKT</v>
          </cell>
        </row>
        <row r="167">
          <cell r="A167" t="str">
            <v>Nguyễn Thị Ngọc Mai 20/09/1989</v>
          </cell>
          <cell r="B167">
            <v>25</v>
          </cell>
          <cell r="C167">
            <v>16055168</v>
          </cell>
          <cell r="D167" t="str">
            <v>Nguyễn Thị Ngọc Mai</v>
          </cell>
          <cell r="E167" t="str">
            <v>Nữ</v>
          </cell>
          <cell r="F167" t="str">
            <v>20/09/1989</v>
          </cell>
          <cell r="G167" t="str">
            <v>Nghệ An</v>
          </cell>
          <cell r="H167" t="str">
            <v>QH-2016-E.CH(TCNH 1)</v>
          </cell>
          <cell r="I167">
            <v>1</v>
          </cell>
          <cell r="J167" t="str">
            <v>2350/QĐ-ĐHKT ngày 25/8/2016 của Hiệu trưởng Trường ĐHKT</v>
          </cell>
        </row>
        <row r="168">
          <cell r="A168" t="str">
            <v>Nghiêm Thị Nga 18/09/1988</v>
          </cell>
          <cell r="B168">
            <v>26</v>
          </cell>
          <cell r="C168">
            <v>16055169</v>
          </cell>
          <cell r="D168" t="str">
            <v>Nghiêm Thị Nga</v>
          </cell>
          <cell r="E168" t="str">
            <v>Nữ</v>
          </cell>
          <cell r="F168" t="str">
            <v>18/09/1988</v>
          </cell>
          <cell r="G168" t="str">
            <v>Hà Nội</v>
          </cell>
          <cell r="H168" t="str">
            <v>QH-2016-E.CH(TCNH 1)</v>
          </cell>
          <cell r="I168">
            <v>1</v>
          </cell>
          <cell r="J168" t="str">
            <v>2350/QĐ-ĐHKT ngày 25/8/2016 của Hiệu trưởng Trường ĐHKT</v>
          </cell>
        </row>
        <row r="169">
          <cell r="A169" t="str">
            <v>Nguyễn Thị Thu Ngân 25/02/1981</v>
          </cell>
          <cell r="B169">
            <v>27</v>
          </cell>
          <cell r="C169">
            <v>16055170</v>
          </cell>
          <cell r="D169" t="str">
            <v>Nguyễn Thị Thu Ngân</v>
          </cell>
          <cell r="E169" t="str">
            <v>Nữ</v>
          </cell>
          <cell r="F169" t="str">
            <v>25/02/1981</v>
          </cell>
          <cell r="G169" t="str">
            <v>Lào Cai</v>
          </cell>
          <cell r="H169" t="str">
            <v>QH-2016-E.CH(TCNH 1)</v>
          </cell>
          <cell r="I169">
            <v>1</v>
          </cell>
          <cell r="J169" t="str">
            <v>2350/QĐ-ĐHKT ngày 25/8/2016 của Hiệu trưởng Trường ĐHKT</v>
          </cell>
        </row>
        <row r="170">
          <cell r="A170" t="str">
            <v>Trần Minh Ngọc 13/09/1990</v>
          </cell>
          <cell r="B170">
            <v>28</v>
          </cell>
          <cell r="C170">
            <v>16055171</v>
          </cell>
          <cell r="D170" t="str">
            <v>Trần Minh Ngọc</v>
          </cell>
          <cell r="E170" t="str">
            <v>Nữ</v>
          </cell>
          <cell r="F170" t="str">
            <v>13/09/1990</v>
          </cell>
          <cell r="G170" t="str">
            <v>Hà Nội</v>
          </cell>
          <cell r="H170" t="str">
            <v>QH-2016-E.CH(TCNH 1)</v>
          </cell>
          <cell r="I170">
            <v>1</v>
          </cell>
          <cell r="J170" t="str">
            <v>2350/QĐ-ĐHKT ngày 25/8/2016 của Hiệu trưởng Trường ĐHKT</v>
          </cell>
        </row>
        <row r="171">
          <cell r="A171" t="str">
            <v>Nguyễn Văn Ngọc 11/11/1993</v>
          </cell>
          <cell r="B171">
            <v>29</v>
          </cell>
          <cell r="C171">
            <v>16055172</v>
          </cell>
          <cell r="D171" t="str">
            <v>Nguyễn Văn Ngọc</v>
          </cell>
          <cell r="E171" t="str">
            <v>Nam</v>
          </cell>
          <cell r="F171" t="str">
            <v>11/11/1993</v>
          </cell>
          <cell r="G171" t="str">
            <v>Thái Nguyên</v>
          </cell>
          <cell r="H171" t="str">
            <v>QH-2016-E.CH(TCNH 1)</v>
          </cell>
          <cell r="I171">
            <v>1</v>
          </cell>
          <cell r="J171" t="str">
            <v>2350/QĐ-ĐHKT ngày 25/8/2016 của Hiệu trưởng Trường ĐHKT</v>
          </cell>
        </row>
        <row r="172">
          <cell r="A172" t="str">
            <v>Nguyễn Thị Thanh Nhàn 18/11/1993</v>
          </cell>
          <cell r="B172">
            <v>30</v>
          </cell>
          <cell r="C172">
            <v>16055173</v>
          </cell>
          <cell r="D172" t="str">
            <v>Nguyễn Thị Thanh Nhàn</v>
          </cell>
          <cell r="E172" t="str">
            <v>Nữ</v>
          </cell>
          <cell r="F172" t="str">
            <v>18/11/1993</v>
          </cell>
          <cell r="G172" t="str">
            <v>Hà Tĩnh</v>
          </cell>
          <cell r="H172" t="str">
            <v>QH-2016-E.CH(TCNH 1)</v>
          </cell>
          <cell r="I172">
            <v>1</v>
          </cell>
          <cell r="J172" t="str">
            <v>2350/QĐ-ĐHKT ngày 25/8/2016 của Hiệu trưởng Trường ĐHKT</v>
          </cell>
        </row>
        <row r="173">
          <cell r="A173" t="str">
            <v>Nguyễn Thị Hồng Nhung 16/06/1992</v>
          </cell>
          <cell r="B173">
            <v>31</v>
          </cell>
          <cell r="C173">
            <v>16055174</v>
          </cell>
          <cell r="D173" t="str">
            <v>Nguyễn Thị Hồng Nhung</v>
          </cell>
          <cell r="E173" t="str">
            <v>Nữ</v>
          </cell>
          <cell r="F173" t="str">
            <v>16/06/1992</v>
          </cell>
          <cell r="G173" t="str">
            <v>Hải Dương</v>
          </cell>
          <cell r="H173" t="str">
            <v>QH-2016-E.CH(TCNH 1)</v>
          </cell>
          <cell r="I173">
            <v>1</v>
          </cell>
          <cell r="J173" t="str">
            <v>2350/QĐ-ĐHKT ngày 25/8/2016 của Hiệu trưởng Trường ĐHKT</v>
          </cell>
        </row>
        <row r="174">
          <cell r="A174" t="str">
            <v>Trần Quang Phú 23/05/1989</v>
          </cell>
          <cell r="B174">
            <v>32</v>
          </cell>
          <cell r="C174">
            <v>16055175</v>
          </cell>
          <cell r="D174" t="str">
            <v>Trần Quang Phú</v>
          </cell>
          <cell r="E174" t="str">
            <v>Nam</v>
          </cell>
          <cell r="F174" t="str">
            <v>23/05/1989</v>
          </cell>
          <cell r="G174" t="str">
            <v>Hà Nội</v>
          </cell>
          <cell r="H174" t="str">
            <v>QH-2016-E.CH(TCNH 1)</v>
          </cell>
          <cell r="I174">
            <v>1</v>
          </cell>
          <cell r="J174" t="str">
            <v>2350/QĐ-ĐHKT ngày 25/8/2016 của Hiệu trưởng Trường ĐHKT</v>
          </cell>
        </row>
        <row r="175">
          <cell r="A175" t="str">
            <v>Phạm Thị Lan Phương 28/11/1987</v>
          </cell>
          <cell r="B175">
            <v>33</v>
          </cell>
          <cell r="C175">
            <v>16055176</v>
          </cell>
          <cell r="D175" t="str">
            <v>Phạm Thị Lan Phương</v>
          </cell>
          <cell r="E175" t="str">
            <v>Nữ</v>
          </cell>
          <cell r="F175" t="str">
            <v>28/11/1987</v>
          </cell>
          <cell r="G175" t="str">
            <v>Điện Biên</v>
          </cell>
          <cell r="H175" t="str">
            <v>QH-2016-E.CH(TCNH 1)</v>
          </cell>
          <cell r="I175">
            <v>1</v>
          </cell>
          <cell r="J175" t="str">
            <v>2350/QĐ-ĐHKT ngày 25/8/2016 của Hiệu trưởng Trường ĐHKT</v>
          </cell>
        </row>
        <row r="176">
          <cell r="A176" t="str">
            <v>Nguyễn Thị Mai Phương 24/10/1989</v>
          </cell>
          <cell r="B176">
            <v>34</v>
          </cell>
          <cell r="C176">
            <v>16055177</v>
          </cell>
          <cell r="D176" t="str">
            <v>Nguyễn Thị Mai Phương</v>
          </cell>
          <cell r="E176" t="str">
            <v>Nữ</v>
          </cell>
          <cell r="F176" t="str">
            <v>24/10/1989</v>
          </cell>
          <cell r="G176" t="str">
            <v>Ninh Bình</v>
          </cell>
          <cell r="H176" t="str">
            <v>QH-2016-E.CH(TCNH 1)</v>
          </cell>
          <cell r="I176">
            <v>1</v>
          </cell>
          <cell r="J176" t="str">
            <v>2350/QĐ-ĐHKT ngày 25/8/2016 của Hiệu trưởng Trường ĐHKT</v>
          </cell>
        </row>
        <row r="177">
          <cell r="A177" t="str">
            <v>Hoàng Công Quang 21/11/1989</v>
          </cell>
          <cell r="B177">
            <v>35</v>
          </cell>
          <cell r="C177">
            <v>16055178</v>
          </cell>
          <cell r="D177" t="str">
            <v>Hoàng Công Quang</v>
          </cell>
          <cell r="E177" t="str">
            <v>Nam</v>
          </cell>
          <cell r="F177" t="str">
            <v>21/11/1989</v>
          </cell>
          <cell r="G177" t="str">
            <v>Thanh Hóa</v>
          </cell>
          <cell r="H177" t="str">
            <v>QH-2016-E.CH(TCNH 1)</v>
          </cell>
          <cell r="I177">
            <v>1</v>
          </cell>
          <cell r="J177" t="str">
            <v>2350/QĐ-ĐHKT ngày 25/8/2016 của Hiệu trưởng Trường ĐHKT</v>
          </cell>
        </row>
        <row r="178">
          <cell r="A178" t="str">
            <v>Phạm Hữu Quý 24/01/1991</v>
          </cell>
          <cell r="B178">
            <v>36</v>
          </cell>
          <cell r="C178">
            <v>16055179</v>
          </cell>
          <cell r="D178" t="str">
            <v>Phạm Hữu Quý</v>
          </cell>
          <cell r="E178" t="str">
            <v>Nam</v>
          </cell>
          <cell r="F178" t="str">
            <v>24/01/1991</v>
          </cell>
          <cell r="G178" t="str">
            <v>Nam Định</v>
          </cell>
          <cell r="H178" t="str">
            <v>QH-2016-E.CH(TCNH 1)</v>
          </cell>
          <cell r="I178">
            <v>1</v>
          </cell>
          <cell r="J178" t="str">
            <v>2350/QĐ-ĐHKT ngày 25/8/2016 của Hiệu trưởng Trường ĐHKT</v>
          </cell>
        </row>
        <row r="179">
          <cell r="A179" t="str">
            <v>Ngô Thị Thu Quỳnh 15/09/1993</v>
          </cell>
          <cell r="B179">
            <v>37</v>
          </cell>
          <cell r="C179">
            <v>16055180</v>
          </cell>
          <cell r="D179" t="str">
            <v>Ngô Thị Thu Quỳnh</v>
          </cell>
          <cell r="E179" t="str">
            <v>Nữ</v>
          </cell>
          <cell r="F179" t="str">
            <v>15/09/1993</v>
          </cell>
          <cell r="G179" t="str">
            <v>Hải Dương</v>
          </cell>
          <cell r="H179" t="str">
            <v>QH-2016-E.CH(TCNH 1)</v>
          </cell>
          <cell r="I179">
            <v>1</v>
          </cell>
          <cell r="J179" t="str">
            <v>2350/QĐ-ĐHKT ngày 25/8/2016 của Hiệu trưởng Trường ĐHKT</v>
          </cell>
        </row>
        <row r="180">
          <cell r="A180" t="str">
            <v>Nguyễn Bá Sơn 22/12/1976</v>
          </cell>
          <cell r="B180">
            <v>38</v>
          </cell>
          <cell r="C180">
            <v>16055181</v>
          </cell>
          <cell r="D180" t="str">
            <v>Nguyễn Bá Sơn</v>
          </cell>
          <cell r="E180" t="str">
            <v>Nam</v>
          </cell>
          <cell r="F180" t="str">
            <v>22/12/1976</v>
          </cell>
          <cell r="G180" t="str">
            <v>Hà Nội</v>
          </cell>
          <cell r="H180" t="str">
            <v>QH-2016-E.CH(TCNH 1)</v>
          </cell>
          <cell r="I180">
            <v>1</v>
          </cell>
          <cell r="J180" t="str">
            <v>2350/QĐ-ĐHKT ngày 25/8/2016 của Hiệu trưởng Trường ĐHKT</v>
          </cell>
        </row>
        <row r="181">
          <cell r="A181" t="str">
            <v>Vũ Thị Thanh 13/10/1991</v>
          </cell>
          <cell r="B181">
            <v>39</v>
          </cell>
          <cell r="C181">
            <v>16055182</v>
          </cell>
          <cell r="D181" t="str">
            <v>Vũ Thị Thanh</v>
          </cell>
          <cell r="E181" t="str">
            <v>Nữ</v>
          </cell>
          <cell r="F181" t="str">
            <v>13/10/1991</v>
          </cell>
          <cell r="G181" t="str">
            <v>Hải Dương</v>
          </cell>
          <cell r="H181" t="str">
            <v>QH-2016-E.CH(TCNH 1)</v>
          </cell>
          <cell r="I181">
            <v>1</v>
          </cell>
          <cell r="J181" t="str">
            <v>2350/QĐ-ĐHKT ngày 25/8/2016 của Hiệu trưởng Trường ĐHKT</v>
          </cell>
        </row>
        <row r="182">
          <cell r="A182" t="str">
            <v>Trịnh Thị Minh Thảo 19/06/1992</v>
          </cell>
          <cell r="B182">
            <v>40</v>
          </cell>
          <cell r="C182">
            <v>16055183</v>
          </cell>
          <cell r="D182" t="str">
            <v>Trịnh Thị Minh Thảo</v>
          </cell>
          <cell r="E182" t="str">
            <v>Nữ</v>
          </cell>
          <cell r="F182" t="str">
            <v>19/06/1992</v>
          </cell>
          <cell r="G182" t="str">
            <v>Hà Nội</v>
          </cell>
          <cell r="H182" t="str">
            <v>QH-2016-E.CH(TCNH 1)</v>
          </cell>
          <cell r="I182">
            <v>1</v>
          </cell>
          <cell r="J182" t="str">
            <v>2350/QĐ-ĐHKT ngày 25/8/2016 của Hiệu trưởng Trường ĐHKT</v>
          </cell>
        </row>
        <row r="183">
          <cell r="A183" t="str">
            <v>Nguyễn Thị Thảo 08/03/1992</v>
          </cell>
          <cell r="B183">
            <v>41</v>
          </cell>
          <cell r="C183">
            <v>16055184</v>
          </cell>
          <cell r="D183" t="str">
            <v>Nguyễn Thị Thảo</v>
          </cell>
          <cell r="E183" t="str">
            <v>Nữ</v>
          </cell>
          <cell r="F183" t="str">
            <v>08/03/1992</v>
          </cell>
          <cell r="G183" t="str">
            <v>Nghệ An</v>
          </cell>
          <cell r="H183" t="str">
            <v>QH-2016-E.CH(TCNH 1)</v>
          </cell>
          <cell r="I183">
            <v>1</v>
          </cell>
          <cell r="J183" t="str">
            <v>2350/QĐ-ĐHKT ngày 25/8/2016 của Hiệu trưởng Trường ĐHKT</v>
          </cell>
        </row>
        <row r="184">
          <cell r="A184" t="str">
            <v>Đỗ Thu Thảo 05/01/1990</v>
          </cell>
          <cell r="B184">
            <v>42</v>
          </cell>
          <cell r="C184">
            <v>16055185</v>
          </cell>
          <cell r="D184" t="str">
            <v>Đỗ Thu Thảo</v>
          </cell>
          <cell r="E184" t="str">
            <v>Nữ</v>
          </cell>
          <cell r="F184" t="str">
            <v>05/01/1990</v>
          </cell>
          <cell r="G184" t="str">
            <v>Hà Nội</v>
          </cell>
          <cell r="H184" t="str">
            <v>QH-2016-E.CH(TCNH 1)</v>
          </cell>
          <cell r="I184">
            <v>1</v>
          </cell>
          <cell r="J184" t="str">
            <v>2350/QĐ-ĐHKT ngày 25/8/2016 của Hiệu trưởng Trường ĐHKT</v>
          </cell>
        </row>
        <row r="185">
          <cell r="A185" t="str">
            <v>Ngô Quang Thắng 20/11/1982</v>
          </cell>
          <cell r="B185">
            <v>43</v>
          </cell>
          <cell r="C185">
            <v>16055186</v>
          </cell>
          <cell r="D185" t="str">
            <v>Ngô Quang Thắng</v>
          </cell>
          <cell r="E185" t="str">
            <v>Nam</v>
          </cell>
          <cell r="F185" t="str">
            <v>20/11/1982</v>
          </cell>
          <cell r="G185" t="str">
            <v>Hưng Yên</v>
          </cell>
          <cell r="H185" t="str">
            <v>QH-2016-E.CH(TCNH 1)</v>
          </cell>
          <cell r="I185">
            <v>1</v>
          </cell>
          <cell r="J185" t="str">
            <v>2350/QĐ-ĐHKT ngày 25/8/2016 của Hiệu trưởng Trường ĐHKT</v>
          </cell>
        </row>
        <row r="186">
          <cell r="A186" t="str">
            <v>Đỗ Thái Thịnh 20/08/1993</v>
          </cell>
          <cell r="B186">
            <v>44</v>
          </cell>
          <cell r="C186">
            <v>16055187</v>
          </cell>
          <cell r="D186" t="str">
            <v xml:space="preserve">Đỗ Thái Thịnh </v>
          </cell>
          <cell r="E186" t="str">
            <v>Nam</v>
          </cell>
          <cell r="F186" t="str">
            <v>20/08/1993</v>
          </cell>
          <cell r="G186" t="str">
            <v>Bắc Ninh</v>
          </cell>
          <cell r="H186" t="str">
            <v>QH-2016-E.CH(TCNH 1)</v>
          </cell>
          <cell r="I186">
            <v>1</v>
          </cell>
          <cell r="J186" t="str">
            <v>2350/QĐ-ĐHKT ngày 25/8/2016 của Hiệu trưởng Trường ĐHKT</v>
          </cell>
        </row>
        <row r="187">
          <cell r="A187" t="str">
            <v>Nguyễn Lê Hương Thu 24/12/1994</v>
          </cell>
          <cell r="B187">
            <v>45</v>
          </cell>
          <cell r="C187">
            <v>16055188</v>
          </cell>
          <cell r="D187" t="str">
            <v>Nguyễn Lê Hương Thu</v>
          </cell>
          <cell r="E187" t="str">
            <v>Nữ</v>
          </cell>
          <cell r="F187" t="str">
            <v>24/12/1994</v>
          </cell>
          <cell r="G187" t="str">
            <v>Hà Nội</v>
          </cell>
          <cell r="H187" t="str">
            <v>QH-2016-E.CH(TCNH 1)</v>
          </cell>
          <cell r="I187">
            <v>1</v>
          </cell>
          <cell r="J187" t="str">
            <v>2350/QĐ-ĐHKT ngày 25/8/2016 của Hiệu trưởng Trường ĐHKT</v>
          </cell>
        </row>
        <row r="188">
          <cell r="A188" t="str">
            <v>Nguyễn Ngọc Lệ Thủy 30/04/1988</v>
          </cell>
          <cell r="B188">
            <v>46</v>
          </cell>
          <cell r="C188">
            <v>16055190</v>
          </cell>
          <cell r="D188" t="str">
            <v>Nguyễn Ngọc Lệ Thủy</v>
          </cell>
          <cell r="E188" t="str">
            <v>Nữ</v>
          </cell>
          <cell r="F188" t="str">
            <v>30/04/1988</v>
          </cell>
          <cell r="G188" t="str">
            <v>Lào Cai</v>
          </cell>
          <cell r="H188" t="str">
            <v>QH-2016-E.CH(TCNH 1)</v>
          </cell>
          <cell r="I188">
            <v>1</v>
          </cell>
          <cell r="J188" t="str">
            <v>2350/QĐ-ĐHKT ngày 25/8/2016 của Hiệu trưởng Trường ĐHKT</v>
          </cell>
        </row>
        <row r="189">
          <cell r="A189" t="str">
            <v>Bùi Thanh Thủy 26/06/1990</v>
          </cell>
          <cell r="B189">
            <v>47</v>
          </cell>
          <cell r="C189">
            <v>16055191</v>
          </cell>
          <cell r="D189" t="str">
            <v>Bùi Thanh Thủy</v>
          </cell>
          <cell r="E189" t="str">
            <v>Nữ</v>
          </cell>
          <cell r="F189" t="str">
            <v>26/06/1990</v>
          </cell>
          <cell r="G189" t="str">
            <v>Hà Nội</v>
          </cell>
          <cell r="H189" t="str">
            <v>QH-2016-E.CH(TCNH 1)</v>
          </cell>
          <cell r="I189">
            <v>1</v>
          </cell>
          <cell r="J189" t="str">
            <v>2350/QĐ-ĐHKT ngày 25/8/2016 của Hiệu trưởng Trường ĐHKT</v>
          </cell>
        </row>
        <row r="190">
          <cell r="A190" t="str">
            <v>Vũ Thị Thủy 18/09/1988</v>
          </cell>
          <cell r="B190">
            <v>48</v>
          </cell>
          <cell r="C190">
            <v>16055192</v>
          </cell>
          <cell r="D190" t="str">
            <v>Vũ Thị Thủy</v>
          </cell>
          <cell r="E190" t="str">
            <v>Nữ</v>
          </cell>
          <cell r="F190" t="str">
            <v>18/09/1988</v>
          </cell>
          <cell r="G190" t="str">
            <v>Hà Nội</v>
          </cell>
          <cell r="H190" t="str">
            <v>QH-2016-E.CH(TCNH 1)</v>
          </cell>
          <cell r="I190">
            <v>1</v>
          </cell>
          <cell r="J190" t="str">
            <v>2350/QĐ-ĐHKT ngày 25/8/2016 của Hiệu trưởng Trường ĐHKT</v>
          </cell>
        </row>
        <row r="191">
          <cell r="A191" t="str">
            <v>Nguyễn Tiến Triển 29/09/1991</v>
          </cell>
          <cell r="B191">
            <v>49</v>
          </cell>
          <cell r="C191">
            <v>16055193</v>
          </cell>
          <cell r="D191" t="str">
            <v>Nguyễn Tiến Triển</v>
          </cell>
          <cell r="E191" t="str">
            <v>Nam</v>
          </cell>
          <cell r="F191" t="str">
            <v>29/09/1991</v>
          </cell>
          <cell r="G191" t="str">
            <v>Vĩnh Phú</v>
          </cell>
          <cell r="H191" t="str">
            <v>QH-2016-E.CH(TCNH 1)</v>
          </cell>
          <cell r="I191">
            <v>1</v>
          </cell>
          <cell r="J191" t="str">
            <v>2350/QĐ-ĐHKT ngày 25/8/2016 của Hiệu trưởng Trường ĐHKT</v>
          </cell>
        </row>
        <row r="192">
          <cell r="A192" t="str">
            <v>Bùi Thanh Trung 10/09/1991</v>
          </cell>
          <cell r="B192">
            <v>50</v>
          </cell>
          <cell r="C192">
            <v>16055194</v>
          </cell>
          <cell r="D192" t="str">
            <v>Bùi Thanh Trung</v>
          </cell>
          <cell r="E192" t="str">
            <v>Nam</v>
          </cell>
          <cell r="F192" t="str">
            <v>10/09/1991</v>
          </cell>
          <cell r="G192" t="str">
            <v>Vĩnh Phúc</v>
          </cell>
          <cell r="H192" t="str">
            <v>QH-2016-E.CH(TCNH 1)</v>
          </cell>
          <cell r="I192">
            <v>1</v>
          </cell>
          <cell r="J192" t="str">
            <v>2350/QĐ-ĐHKT ngày 25/8/2016 của Hiệu trưởng Trường ĐHKT</v>
          </cell>
        </row>
        <row r="193">
          <cell r="A193" t="str">
            <v>Nguyễn Chí Tuân 13/01/1982</v>
          </cell>
          <cell r="B193">
            <v>51</v>
          </cell>
          <cell r="C193">
            <v>16055195</v>
          </cell>
          <cell r="D193" t="str">
            <v>Nguyễn Chí Tuân</v>
          </cell>
          <cell r="E193" t="str">
            <v>Nam</v>
          </cell>
          <cell r="F193" t="str">
            <v>13/01/1982</v>
          </cell>
          <cell r="G193" t="str">
            <v>Bắc Ninh</v>
          </cell>
          <cell r="H193" t="str">
            <v>QH-2016-E.CH(TCNH 1)</v>
          </cell>
          <cell r="I193">
            <v>1</v>
          </cell>
          <cell r="J193" t="str">
            <v>2350/QĐ-ĐHKT ngày 25/8/2016 của Hiệu trưởng Trường ĐHKT</v>
          </cell>
        </row>
        <row r="194">
          <cell r="A194" t="str">
            <v>Trịnh Ngọc Việt 26/07/1991</v>
          </cell>
          <cell r="B194">
            <v>52</v>
          </cell>
          <cell r="C194">
            <v>16055196</v>
          </cell>
          <cell r="D194" t="str">
            <v>Trịnh Ngọc Việt</v>
          </cell>
          <cell r="E194" t="str">
            <v>Nam</v>
          </cell>
          <cell r="F194" t="str">
            <v>26/07/1991</v>
          </cell>
          <cell r="G194" t="str">
            <v>Hải Dương</v>
          </cell>
          <cell r="H194" t="str">
            <v>QH-2016-E.CH(TCNH 1)</v>
          </cell>
          <cell r="I194">
            <v>1</v>
          </cell>
          <cell r="J194" t="str">
            <v>2350/QĐ-ĐHKT ngày 25/8/2016 của Hiệu trưởng Trường ĐHKT</v>
          </cell>
        </row>
        <row r="195">
          <cell r="A195" t="str">
            <v>Nguyễn Thị Hải Yến 16/11/1986</v>
          </cell>
          <cell r="B195">
            <v>53</v>
          </cell>
          <cell r="C195">
            <v>16055197</v>
          </cell>
          <cell r="D195" t="str">
            <v>Nguyễn Thị Hải Yến</v>
          </cell>
          <cell r="E195" t="str">
            <v>Nữ</v>
          </cell>
          <cell r="F195" t="str">
            <v>16/11/1986</v>
          </cell>
          <cell r="G195" t="str">
            <v>Bắc Ninh</v>
          </cell>
          <cell r="H195" t="str">
            <v>QH-2016-E.CH(TCNH 1)</v>
          </cell>
          <cell r="I195">
            <v>1</v>
          </cell>
          <cell r="J195" t="str">
            <v>2350/QĐ-ĐHKT ngày 25/8/2016 của Hiệu trưởng Trường ĐHKT</v>
          </cell>
        </row>
        <row r="196">
          <cell r="A196" t="str">
            <v>Đỗ Thị Lan Anh 06/05/1992</v>
          </cell>
          <cell r="B196">
            <v>1</v>
          </cell>
          <cell r="C196">
            <v>16055201</v>
          </cell>
          <cell r="D196" t="str">
            <v>Đỗ Thị Lan Anh</v>
          </cell>
          <cell r="E196" t="str">
            <v>Nữ</v>
          </cell>
          <cell r="F196" t="str">
            <v>06/05/1992</v>
          </cell>
          <cell r="G196" t="str">
            <v>Hải Phòng</v>
          </cell>
          <cell r="I196">
            <v>2</v>
          </cell>
          <cell r="J196" t="str">
            <v>4094/QĐ-ĐHKT ngày 16/12/2016 của Hiệu trưởng Trường ĐHKT</v>
          </cell>
        </row>
        <row r="197">
          <cell r="A197" t="str">
            <v>Hà Mỹ Anh 19/09/1992</v>
          </cell>
          <cell r="B197">
            <v>2</v>
          </cell>
          <cell r="C197">
            <v>16055202</v>
          </cell>
          <cell r="D197" t="str">
            <v>Hà Mỹ Anh</v>
          </cell>
          <cell r="E197" t="str">
            <v>Nữ</v>
          </cell>
          <cell r="F197" t="str">
            <v>19/09/1992</v>
          </cell>
          <cell r="G197" t="str">
            <v>Hà Nội</v>
          </cell>
          <cell r="I197">
            <v>2</v>
          </cell>
          <cell r="J197" t="str">
            <v>4094/QĐ-ĐHKT ngày 16/12/2016 của Hiệu trưởng Trường ĐHKT</v>
          </cell>
        </row>
        <row r="198">
          <cell r="A198" t="str">
            <v>Nguyễn Quỳnh Anh 06/10/1991</v>
          </cell>
          <cell r="B198">
            <v>3</v>
          </cell>
          <cell r="C198">
            <v>16055203</v>
          </cell>
          <cell r="D198" t="str">
            <v>Nguyễn Quỳnh Anh</v>
          </cell>
          <cell r="E198" t="str">
            <v>Nữ</v>
          </cell>
          <cell r="F198" t="str">
            <v>06/10/1991</v>
          </cell>
          <cell r="G198" t="str">
            <v>Hà Nam</v>
          </cell>
          <cell r="I198">
            <v>2</v>
          </cell>
          <cell r="J198" t="str">
            <v>4094/QĐ-ĐHKT ngày 16/12/2016 của Hiệu trưởng Trường ĐHKT</v>
          </cell>
        </row>
        <row r="199">
          <cell r="A199" t="str">
            <v>Vũ Việt Anh 24/07/1992</v>
          </cell>
          <cell r="B199">
            <v>4</v>
          </cell>
          <cell r="C199">
            <v>16055204</v>
          </cell>
          <cell r="D199" t="str">
            <v>Vũ Việt Anh</v>
          </cell>
          <cell r="E199" t="str">
            <v>Nam</v>
          </cell>
          <cell r="F199" t="str">
            <v>24/07/1992</v>
          </cell>
          <cell r="G199" t="str">
            <v>Quảng Ninh</v>
          </cell>
          <cell r="I199">
            <v>2</v>
          </cell>
          <cell r="J199" t="str">
            <v>4094/QĐ-ĐHKT ngày 16/12/2016 của Hiệu trưởng Trường ĐHKT</v>
          </cell>
        </row>
        <row r="200">
          <cell r="A200" t="str">
            <v>Trương Thị Ngọc Chi 11/01/1978</v>
          </cell>
          <cell r="B200">
            <v>5</v>
          </cell>
          <cell r="C200">
            <v>16055205</v>
          </cell>
          <cell r="D200" t="str">
            <v>Trương Thị Ngọc Chi</v>
          </cell>
          <cell r="E200" t="str">
            <v>Nữ</v>
          </cell>
          <cell r="F200" t="str">
            <v>11/01/1978</v>
          </cell>
          <cell r="G200" t="str">
            <v>Hải Phòng</v>
          </cell>
          <cell r="I200">
            <v>2</v>
          </cell>
          <cell r="J200" t="str">
            <v>4094/QĐ-ĐHKT ngày 16/12/2016 của Hiệu trưởng Trường ĐHKT</v>
          </cell>
        </row>
        <row r="201">
          <cell r="A201" t="str">
            <v>Ngô Phương Dung 27/02/1983</v>
          </cell>
          <cell r="B201">
            <v>6</v>
          </cell>
          <cell r="C201">
            <v>16055206</v>
          </cell>
          <cell r="D201" t="str">
            <v>Ngô Phương Dung</v>
          </cell>
          <cell r="E201" t="str">
            <v>Nữ</v>
          </cell>
          <cell r="F201" t="str">
            <v>27/02/1983</v>
          </cell>
          <cell r="G201" t="str">
            <v>Hà Nội</v>
          </cell>
          <cell r="I201">
            <v>2</v>
          </cell>
          <cell r="J201" t="str">
            <v>4094/QĐ-ĐHKT ngày 16/12/2016 của Hiệu trưởng Trường ĐHKT</v>
          </cell>
        </row>
        <row r="202">
          <cell r="A202" t="str">
            <v>Thân Thùy Dung 12/01/1990</v>
          </cell>
          <cell r="B202">
            <v>7</v>
          </cell>
          <cell r="C202">
            <v>16055207</v>
          </cell>
          <cell r="D202" t="str">
            <v>Thân Thùy Dung</v>
          </cell>
          <cell r="E202" t="str">
            <v>Nữ</v>
          </cell>
          <cell r="F202" t="str">
            <v>12/01/1990</v>
          </cell>
          <cell r="G202" t="str">
            <v>Thái Nguyên</v>
          </cell>
          <cell r="I202">
            <v>2</v>
          </cell>
          <cell r="J202" t="str">
            <v>4094/QĐ-ĐHKT ngày 16/12/2016 của Hiệu trưởng Trường ĐHKT</v>
          </cell>
        </row>
        <row r="203">
          <cell r="A203" t="str">
            <v>Tô Bình Dương 10/12/1994</v>
          </cell>
          <cell r="B203">
            <v>8</v>
          </cell>
          <cell r="C203">
            <v>16055208</v>
          </cell>
          <cell r="D203" t="str">
            <v>Tô Bình Dương</v>
          </cell>
          <cell r="E203" t="str">
            <v>Nam</v>
          </cell>
          <cell r="F203" t="str">
            <v>10/12/1994</v>
          </cell>
          <cell r="G203" t="str">
            <v>Bắc Giang</v>
          </cell>
          <cell r="I203">
            <v>2</v>
          </cell>
          <cell r="J203" t="str">
            <v>4094/QĐ-ĐHKT ngày 16/12/2016 của Hiệu trưởng Trường ĐHKT</v>
          </cell>
        </row>
        <row r="204">
          <cell r="A204" t="str">
            <v>Lê Quý Dương 26/07/1979</v>
          </cell>
          <cell r="B204">
            <v>9</v>
          </cell>
          <cell r="C204">
            <v>16055209</v>
          </cell>
          <cell r="D204" t="str">
            <v>Lê Quý Dương</v>
          </cell>
          <cell r="E204" t="str">
            <v>Nam</v>
          </cell>
          <cell r="F204" t="str">
            <v>26/07/1979</v>
          </cell>
          <cell r="G204" t="str">
            <v>Thanh Hóa</v>
          </cell>
          <cell r="I204">
            <v>2</v>
          </cell>
          <cell r="J204" t="str">
            <v>4094/QĐ-ĐHKT ngày 16/12/2016 của Hiệu trưởng Trường ĐHKT</v>
          </cell>
        </row>
        <row r="205">
          <cell r="A205" t="str">
            <v>Nguyễn Hương Giang 14/12/1993</v>
          </cell>
          <cell r="B205">
            <v>10</v>
          </cell>
          <cell r="C205">
            <v>16055210</v>
          </cell>
          <cell r="D205" t="str">
            <v>Nguyễn Hương Giang</v>
          </cell>
          <cell r="E205" t="str">
            <v>Nữ</v>
          </cell>
          <cell r="F205" t="str">
            <v>14/12/1993</v>
          </cell>
          <cell r="G205" t="str">
            <v>Hà Nội</v>
          </cell>
          <cell r="I205">
            <v>2</v>
          </cell>
          <cell r="J205" t="str">
            <v>4094/QĐ-ĐHKT ngày 16/12/2016 của Hiệu trưởng Trường ĐHKT</v>
          </cell>
        </row>
        <row r="206">
          <cell r="A206" t="str">
            <v>Nguyễn Hồng Hạnh 21/04/1977</v>
          </cell>
          <cell r="B206">
            <v>11</v>
          </cell>
          <cell r="C206">
            <v>16055211</v>
          </cell>
          <cell r="D206" t="str">
            <v>Nguyễn Hồng Hạnh</v>
          </cell>
          <cell r="E206" t="str">
            <v>Nữ</v>
          </cell>
          <cell r="F206" t="str">
            <v>21/04/1977</v>
          </cell>
          <cell r="G206" t="str">
            <v>Hà Nội</v>
          </cell>
          <cell r="I206">
            <v>2</v>
          </cell>
          <cell r="J206" t="str">
            <v>4094/QĐ-ĐHKT ngày 16/12/2016 của Hiệu trưởng Trường ĐHKT</v>
          </cell>
        </row>
        <row r="207">
          <cell r="A207" t="str">
            <v>Phùng Phúc Hảo 28/12/1989</v>
          </cell>
          <cell r="B207">
            <v>12</v>
          </cell>
          <cell r="C207">
            <v>16055212</v>
          </cell>
          <cell r="D207" t="str">
            <v>Phùng Phúc Hảo</v>
          </cell>
          <cell r="E207" t="str">
            <v>Nam</v>
          </cell>
          <cell r="F207" t="str">
            <v>28/12/1989</v>
          </cell>
          <cell r="G207" t="str">
            <v>Hưng Yên</v>
          </cell>
          <cell r="I207">
            <v>2</v>
          </cell>
          <cell r="J207" t="str">
            <v>4094/QĐ-ĐHKT ngày 16/12/2016 của Hiệu trưởng Trường ĐHKT</v>
          </cell>
        </row>
        <row r="208">
          <cell r="A208" t="str">
            <v>Phạm Hoàng 06/11/1990</v>
          </cell>
          <cell r="B208">
            <v>13</v>
          </cell>
          <cell r="C208">
            <v>16055213</v>
          </cell>
          <cell r="D208" t="str">
            <v>Phạm Hoàng</v>
          </cell>
          <cell r="E208" t="str">
            <v>Nam</v>
          </cell>
          <cell r="F208" t="str">
            <v>06/11/1990</v>
          </cell>
          <cell r="G208" t="str">
            <v>Hà Nội</v>
          </cell>
          <cell r="I208">
            <v>2</v>
          </cell>
          <cell r="J208" t="str">
            <v>4094/QĐ-ĐHKT ngày 16/12/2016 của Hiệu trưởng Trường ĐHKT</v>
          </cell>
        </row>
        <row r="209">
          <cell r="A209" t="str">
            <v>Nguyễn Thị Thanh Lương 21/10/1991</v>
          </cell>
          <cell r="B209">
            <v>14</v>
          </cell>
          <cell r="C209">
            <v>16055214</v>
          </cell>
          <cell r="D209" t="str">
            <v>Nguyễn Thị Thanh Lương</v>
          </cell>
          <cell r="E209" t="str">
            <v>Nữ</v>
          </cell>
          <cell r="F209" t="str">
            <v>21/10/1991</v>
          </cell>
          <cell r="G209" t="str">
            <v>Hà Nội</v>
          </cell>
          <cell r="I209">
            <v>2</v>
          </cell>
          <cell r="J209" t="str">
            <v>4094/QĐ-ĐHKT ngày 16/12/2016 của Hiệu trưởng Trường ĐHKT</v>
          </cell>
        </row>
        <row r="210">
          <cell r="A210" t="str">
            <v>Phạm Thị Ngọc Minh 12/05/1990</v>
          </cell>
          <cell r="B210">
            <v>15</v>
          </cell>
          <cell r="C210">
            <v>16055215</v>
          </cell>
          <cell r="D210" t="str">
            <v>Phạm Thị Ngọc Minh</v>
          </cell>
          <cell r="E210" t="str">
            <v>Nữ</v>
          </cell>
          <cell r="F210" t="str">
            <v>12/05/1990</v>
          </cell>
          <cell r="G210" t="str">
            <v>Nghệ An</v>
          </cell>
          <cell r="I210">
            <v>2</v>
          </cell>
          <cell r="J210" t="str">
            <v>4094/QĐ-ĐHKT ngày 16/12/2016 của Hiệu trưởng Trường ĐHKT</v>
          </cell>
        </row>
        <row r="211">
          <cell r="A211" t="str">
            <v>Đặng Nam 22/11/1991</v>
          </cell>
          <cell r="B211">
            <v>16</v>
          </cell>
          <cell r="C211">
            <v>16055216</v>
          </cell>
          <cell r="D211" t="str">
            <v>Đặng Nam</v>
          </cell>
          <cell r="E211" t="str">
            <v>Nam</v>
          </cell>
          <cell r="F211" t="str">
            <v>22/11/1991</v>
          </cell>
          <cell r="G211" t="str">
            <v>Bắc Giang</v>
          </cell>
          <cell r="I211">
            <v>2</v>
          </cell>
          <cell r="J211" t="str">
            <v>4094/QĐ-ĐHKT ngày 16/12/2016 của Hiệu trưởng Trường ĐHKT</v>
          </cell>
        </row>
        <row r="212">
          <cell r="A212" t="str">
            <v>Phạm Thị Thảo Ngọc 23/04/1991</v>
          </cell>
          <cell r="B212">
            <v>17</v>
          </cell>
          <cell r="C212">
            <v>16055217</v>
          </cell>
          <cell r="D212" t="str">
            <v>Phạm Thị Thảo Ngọc</v>
          </cell>
          <cell r="E212" t="str">
            <v>Nữ</v>
          </cell>
          <cell r="F212" t="str">
            <v>23/04/1991</v>
          </cell>
          <cell r="G212" t="str">
            <v>Thái Bình</v>
          </cell>
          <cell r="I212">
            <v>2</v>
          </cell>
          <cell r="J212" t="str">
            <v>4094/QĐ-ĐHKT ngày 16/12/2016 của Hiệu trưởng Trường ĐHKT</v>
          </cell>
        </row>
        <row r="213">
          <cell r="A213" t="str">
            <v>Trần Thị Tuyết Nhung 18/11/1976</v>
          </cell>
          <cell r="B213">
            <v>18</v>
          </cell>
          <cell r="C213">
            <v>16055218</v>
          </cell>
          <cell r="D213" t="str">
            <v>Trần Thị Tuyết Nhung</v>
          </cell>
          <cell r="E213" t="str">
            <v>Nữ</v>
          </cell>
          <cell r="F213" t="str">
            <v>18/11/1976</v>
          </cell>
          <cell r="G213" t="str">
            <v>Ninh Bình</v>
          </cell>
          <cell r="I213">
            <v>2</v>
          </cell>
          <cell r="J213" t="str">
            <v>4094/QĐ-ĐHKT ngày 16/12/2016 của Hiệu trưởng Trường ĐHKT</v>
          </cell>
        </row>
        <row r="214">
          <cell r="A214" t="str">
            <v>Hoàng Thị Bình Sơn 06/01/1975</v>
          </cell>
          <cell r="B214">
            <v>19</v>
          </cell>
          <cell r="C214">
            <v>16055219</v>
          </cell>
          <cell r="D214" t="str">
            <v>Hoàng Thị Bình Sơn</v>
          </cell>
          <cell r="E214" t="str">
            <v>Nữ</v>
          </cell>
          <cell r="F214" t="str">
            <v>06/01/1975</v>
          </cell>
          <cell r="G214" t="str">
            <v>Quảng Bình</v>
          </cell>
          <cell r="I214">
            <v>2</v>
          </cell>
          <cell r="J214" t="str">
            <v>4094/QĐ-ĐHKT ngày 16/12/2016 của Hiệu trưởng Trường ĐHKT</v>
          </cell>
        </row>
        <row r="215">
          <cell r="A215" t="str">
            <v>Nguyễn Bích Thủy 02/09/1976</v>
          </cell>
          <cell r="B215">
            <v>20</v>
          </cell>
          <cell r="C215">
            <v>16055220</v>
          </cell>
          <cell r="D215" t="str">
            <v>Nguyễn Bích Thủy</v>
          </cell>
          <cell r="E215" t="str">
            <v>Nữ</v>
          </cell>
          <cell r="F215" t="str">
            <v>02/09/1976</v>
          </cell>
          <cell r="G215" t="str">
            <v>Hà Nội</v>
          </cell>
          <cell r="I215">
            <v>2</v>
          </cell>
          <cell r="J215" t="str">
            <v>4094/QĐ-ĐHKT ngày 16/12/2016 của Hiệu trưởng Trường ĐHKT</v>
          </cell>
        </row>
        <row r="216">
          <cell r="A216" t="str">
            <v>Hoàng Vũ Thủy 11/08/1992</v>
          </cell>
          <cell r="B216">
            <v>21</v>
          </cell>
          <cell r="C216">
            <v>16055221</v>
          </cell>
          <cell r="D216" t="str">
            <v>Hoàng Vũ Thủy</v>
          </cell>
          <cell r="E216" t="str">
            <v>Nữ</v>
          </cell>
          <cell r="F216" t="str">
            <v>11/08/1992</v>
          </cell>
          <cell r="G216" t="str">
            <v>Hà Nội</v>
          </cell>
          <cell r="I216">
            <v>2</v>
          </cell>
          <cell r="J216" t="str">
            <v>4094/QĐ-ĐHKT ngày 16/12/2016 của Hiệu trưởng Trường ĐHKT</v>
          </cell>
        </row>
        <row r="217">
          <cell r="A217" t="str">
            <v>Vũ Thùy Trang 20/11/1992</v>
          </cell>
          <cell r="B217">
            <v>22</v>
          </cell>
          <cell r="C217">
            <v>16055222</v>
          </cell>
          <cell r="D217" t="str">
            <v>Vũ Thùy Trang</v>
          </cell>
          <cell r="E217" t="str">
            <v>Nữ</v>
          </cell>
          <cell r="F217" t="str">
            <v>20/11/1992</v>
          </cell>
          <cell r="G217" t="str">
            <v>Lào Cai</v>
          </cell>
          <cell r="I217">
            <v>2</v>
          </cell>
          <cell r="J217" t="str">
            <v>4094/QĐ-ĐHKT ngày 16/12/2016 của Hiệu trưởng Trường ĐHKT</v>
          </cell>
        </row>
        <row r="218">
          <cell r="A218" t="str">
            <v>Đào Minh Tuấn 29/08/1989</v>
          </cell>
          <cell r="B218">
            <v>23</v>
          </cell>
          <cell r="C218">
            <v>16055223</v>
          </cell>
          <cell r="D218" t="str">
            <v>Đào Minh Tuấn</v>
          </cell>
          <cell r="E218" t="str">
            <v>Nam</v>
          </cell>
          <cell r="F218" t="str">
            <v>29/08/1989</v>
          </cell>
          <cell r="G218" t="str">
            <v>Hà Nội</v>
          </cell>
          <cell r="I218">
            <v>2</v>
          </cell>
          <cell r="J218" t="str">
            <v>4094/QĐ-ĐHKT ngày 16/12/2016 của Hiệu trưởng Trường ĐHKT</v>
          </cell>
        </row>
        <row r="219">
          <cell r="A219" t="str">
            <v>Nguyễn Thị Hồng Vân 16/03/1992</v>
          </cell>
          <cell r="B219">
            <v>24</v>
          </cell>
          <cell r="C219">
            <v>16055224</v>
          </cell>
          <cell r="D219" t="str">
            <v>Nguyễn Thị Hồng Vân</v>
          </cell>
          <cell r="E219" t="str">
            <v>Nữ</v>
          </cell>
          <cell r="F219" t="str">
            <v>16/03/1992</v>
          </cell>
          <cell r="G219" t="str">
            <v>Vĩnh Phúc</v>
          </cell>
          <cell r="I219">
            <v>2</v>
          </cell>
          <cell r="J219" t="str">
            <v>4094/QĐ-ĐHKT ngày 16/12/2016 của Hiệu trưởng Trường ĐHKT</v>
          </cell>
        </row>
        <row r="220">
          <cell r="A220" t="str">
            <v>Nguyễn Thắng Vượng 20/08/1982</v>
          </cell>
          <cell r="B220">
            <v>25</v>
          </cell>
          <cell r="C220">
            <v>16055225</v>
          </cell>
          <cell r="D220" t="str">
            <v>Nguyễn Thắng Vượng</v>
          </cell>
          <cell r="E220" t="str">
            <v>Nam</v>
          </cell>
          <cell r="F220" t="str">
            <v>20/08/1982</v>
          </cell>
          <cell r="G220" t="str">
            <v>Hà Nội</v>
          </cell>
          <cell r="I220">
            <v>2</v>
          </cell>
          <cell r="J220" t="str">
            <v>4094/QĐ-ĐHKT ngày 16/12/2016 của Hiệu trưởng Trường ĐHKT</v>
          </cell>
        </row>
        <row r="221">
          <cell r="A221" t="str">
            <v>Nguyễn Thị Thanh Xuân 29/11/1989</v>
          </cell>
          <cell r="B221">
            <v>26</v>
          </cell>
          <cell r="C221">
            <v>16055226</v>
          </cell>
          <cell r="D221" t="str">
            <v>Nguyễn Thị Thanh Xuân</v>
          </cell>
          <cell r="E221" t="str">
            <v>Nữ</v>
          </cell>
          <cell r="F221" t="str">
            <v>29/11/1989</v>
          </cell>
          <cell r="G221" t="str">
            <v>Thái Bình</v>
          </cell>
          <cell r="I221">
            <v>2</v>
          </cell>
          <cell r="J221" t="str">
            <v>4094/QĐ-ĐHKT ngày 16/12/2016 của Hiệu trưởng Trường ĐHKT</v>
          </cell>
        </row>
        <row r="222">
          <cell r="A222" t="str">
            <v xml:space="preserve"> </v>
          </cell>
          <cell r="B222" t="str">
            <v>2. CHUYÊN NGÀNH: QUẢN TRỊ KINH DOANH</v>
          </cell>
          <cell r="I222">
            <v>2</v>
          </cell>
          <cell r="J222" t="str">
            <v>4094/QĐ-ĐHKT ngày 16/12/2016 của Hiệu trưởng Trường ĐHKT</v>
          </cell>
        </row>
        <row r="223">
          <cell r="A223" t="str">
            <v>Trần Thị Mai Anh 20/07/1991</v>
          </cell>
          <cell r="B223">
            <v>1</v>
          </cell>
          <cell r="C223">
            <v>16055227</v>
          </cell>
          <cell r="D223" t="str">
            <v>Trần Thị Mai Anh</v>
          </cell>
          <cell r="E223" t="str">
            <v>Nữ</v>
          </cell>
          <cell r="F223" t="str">
            <v>20/07/1991</v>
          </cell>
          <cell r="G223" t="str">
            <v>Thái Nguyên</v>
          </cell>
          <cell r="I223">
            <v>2</v>
          </cell>
          <cell r="J223" t="str">
            <v>4094/QĐ-ĐHKT ngày 16/12/2016 của Hiệu trưởng Trường ĐHKT</v>
          </cell>
        </row>
        <row r="224">
          <cell r="A224" t="str">
            <v>Phan Huyền Châu 25/06/1991</v>
          </cell>
          <cell r="B224">
            <v>2</v>
          </cell>
          <cell r="C224">
            <v>16055228</v>
          </cell>
          <cell r="D224" t="str">
            <v>Phan Huyền Châu</v>
          </cell>
          <cell r="E224" t="str">
            <v>Nữ</v>
          </cell>
          <cell r="F224" t="str">
            <v>25/06/1991</v>
          </cell>
          <cell r="G224" t="str">
            <v>Hà Nội</v>
          </cell>
          <cell r="I224">
            <v>2</v>
          </cell>
          <cell r="J224" t="str">
            <v>4094/QĐ-ĐHKT ngày 16/12/2016 của Hiệu trưởng Trường ĐHKT</v>
          </cell>
        </row>
        <row r="225">
          <cell r="A225" t="str">
            <v>Nguyễn Hải Chính 19/04/1981</v>
          </cell>
          <cell r="B225">
            <v>3</v>
          </cell>
          <cell r="C225">
            <v>16055229</v>
          </cell>
          <cell r="D225" t="str">
            <v>Nguyễn Hải Chính</v>
          </cell>
          <cell r="E225" t="str">
            <v>Nam</v>
          </cell>
          <cell r="F225" t="str">
            <v>19/04/1981</v>
          </cell>
          <cell r="G225" t="str">
            <v>Ninh Bình</v>
          </cell>
          <cell r="I225">
            <v>2</v>
          </cell>
          <cell r="J225" t="str">
            <v>4094/QĐ-ĐHKT ngày 16/12/2016 của Hiệu trưởng Trường ĐHKT</v>
          </cell>
        </row>
        <row r="226">
          <cell r="A226" t="str">
            <v>Trịnh Hùng Cường 08/01/1979</v>
          </cell>
          <cell r="B226">
            <v>4</v>
          </cell>
          <cell r="C226">
            <v>16055230</v>
          </cell>
          <cell r="D226" t="str">
            <v>Trịnh Hùng Cường</v>
          </cell>
          <cell r="E226" t="str">
            <v>Nam</v>
          </cell>
          <cell r="F226" t="str">
            <v>08/01/1979</v>
          </cell>
          <cell r="G226" t="str">
            <v>Hà Nội</v>
          </cell>
          <cell r="I226">
            <v>2</v>
          </cell>
          <cell r="J226" t="str">
            <v>4094/QĐ-ĐHKT ngày 16/12/2016 của Hiệu trưởng Trường ĐHKT</v>
          </cell>
        </row>
        <row r="227">
          <cell r="A227" t="str">
            <v>Nguyễn Trọng Cường 18/09/1984</v>
          </cell>
          <cell r="B227">
            <v>5</v>
          </cell>
          <cell r="C227">
            <v>16055231</v>
          </cell>
          <cell r="D227" t="str">
            <v>Nguyễn Trọng Cường</v>
          </cell>
          <cell r="E227" t="str">
            <v>Nam</v>
          </cell>
          <cell r="F227" t="str">
            <v>18/09/1984</v>
          </cell>
          <cell r="G227" t="str">
            <v>Hải Dương</v>
          </cell>
          <cell r="I227">
            <v>2</v>
          </cell>
          <cell r="J227" t="str">
            <v>4094/QĐ-ĐHKT ngày 16/12/2016 của Hiệu trưởng Trường ĐHKT</v>
          </cell>
        </row>
        <row r="228">
          <cell r="A228" t="str">
            <v>Lưu Tiến Dũng 19/04/1977</v>
          </cell>
          <cell r="B228">
            <v>6</v>
          </cell>
          <cell r="C228">
            <v>16055232</v>
          </cell>
          <cell r="D228" t="str">
            <v>Lưu Tiến Dũng</v>
          </cell>
          <cell r="E228" t="str">
            <v>Nam</v>
          </cell>
          <cell r="F228" t="str">
            <v>19/04/1977</v>
          </cell>
          <cell r="G228" t="str">
            <v>Hà Nội</v>
          </cell>
          <cell r="I228">
            <v>2</v>
          </cell>
          <cell r="J228" t="str">
            <v>4094/QĐ-ĐHKT ngày 16/12/2016 của Hiệu trưởng Trường ĐHKT</v>
          </cell>
        </row>
        <row r="229">
          <cell r="A229" t="str">
            <v>Nguyễn Quốc Duy 08/09/1978</v>
          </cell>
          <cell r="B229">
            <v>7</v>
          </cell>
          <cell r="C229">
            <v>16055233</v>
          </cell>
          <cell r="D229" t="str">
            <v>Nguyễn Quốc Duy</v>
          </cell>
          <cell r="E229" t="str">
            <v>Nam</v>
          </cell>
          <cell r="F229" t="str">
            <v>08/09/1978</v>
          </cell>
          <cell r="G229" t="str">
            <v>Hà Nội</v>
          </cell>
          <cell r="I229">
            <v>2</v>
          </cell>
          <cell r="J229" t="str">
            <v>4094/QĐ-ĐHKT ngày 16/12/2016 của Hiệu trưởng Trường ĐHKT</v>
          </cell>
        </row>
        <row r="230">
          <cell r="A230" t="str">
            <v>Đoàn Thị Duyền 12/02/1990</v>
          </cell>
          <cell r="B230">
            <v>8</v>
          </cell>
          <cell r="C230">
            <v>16055234</v>
          </cell>
          <cell r="D230" t="str">
            <v>Đoàn Thị Duyền</v>
          </cell>
          <cell r="E230" t="str">
            <v>Nữ</v>
          </cell>
          <cell r="F230" t="str">
            <v>12/02/1990</v>
          </cell>
          <cell r="G230" t="str">
            <v>Hưng Yên</v>
          </cell>
          <cell r="I230">
            <v>2</v>
          </cell>
          <cell r="J230" t="str">
            <v>4094/QĐ-ĐHKT ngày 16/12/2016 của Hiệu trưởng Trường ĐHKT</v>
          </cell>
        </row>
        <row r="231">
          <cell r="A231" t="str">
            <v>Nguyễn Thùy Dương 23/11/1984</v>
          </cell>
          <cell r="B231">
            <v>9</v>
          </cell>
          <cell r="C231">
            <v>16055235</v>
          </cell>
          <cell r="D231" t="str">
            <v>Nguyễn Thùy Dương</v>
          </cell>
          <cell r="E231" t="str">
            <v>Nữ</v>
          </cell>
          <cell r="F231" t="str">
            <v>23/11/1984</v>
          </cell>
          <cell r="G231" t="str">
            <v>Thái Nguyên</v>
          </cell>
          <cell r="I231">
            <v>2</v>
          </cell>
          <cell r="J231" t="str">
            <v>4094/QĐ-ĐHKT ngày 16/12/2016 của Hiệu trưởng Trường ĐHKT</v>
          </cell>
        </row>
        <row r="232">
          <cell r="A232" t="str">
            <v>Nguyễn Minh Đạo 30/05/1977</v>
          </cell>
          <cell r="B232">
            <v>10</v>
          </cell>
          <cell r="C232">
            <v>16055236</v>
          </cell>
          <cell r="D232" t="str">
            <v>Nguyễn Minh Đạo</v>
          </cell>
          <cell r="E232" t="str">
            <v>Nam</v>
          </cell>
          <cell r="F232" t="str">
            <v>30/05/1977</v>
          </cell>
          <cell r="G232" t="str">
            <v>Ninh Bình</v>
          </cell>
          <cell r="I232">
            <v>2</v>
          </cell>
          <cell r="J232" t="str">
            <v>4094/QĐ-ĐHKT ngày 16/12/2016 của Hiệu trưởng Trường ĐHKT</v>
          </cell>
        </row>
        <row r="233">
          <cell r="A233" t="str">
            <v>Nguyễn Thị Hương Giang 02/08/1984</v>
          </cell>
          <cell r="B233">
            <v>11</v>
          </cell>
          <cell r="C233">
            <v>16055239</v>
          </cell>
          <cell r="D233" t="str">
            <v>Nguyễn Thị Hương Giang</v>
          </cell>
          <cell r="E233" t="str">
            <v>Nữ</v>
          </cell>
          <cell r="F233" t="str">
            <v>02/08/1984</v>
          </cell>
          <cell r="G233" t="str">
            <v>Nam Định</v>
          </cell>
          <cell r="I233">
            <v>2</v>
          </cell>
          <cell r="J233" t="str">
            <v>4094/QĐ-ĐHKT ngày 16/12/2016 của Hiệu trưởng Trường ĐHKT</v>
          </cell>
        </row>
        <row r="234">
          <cell r="A234" t="str">
            <v>Nguyễn Bích Hà 12/10/1989</v>
          </cell>
          <cell r="B234">
            <v>12</v>
          </cell>
          <cell r="C234">
            <v>16055240</v>
          </cell>
          <cell r="D234" t="str">
            <v>Nguyễn Bích Hà</v>
          </cell>
          <cell r="E234" t="str">
            <v>Nữ</v>
          </cell>
          <cell r="F234" t="str">
            <v>12/10/1989</v>
          </cell>
          <cell r="G234" t="str">
            <v>Hà Nội</v>
          </cell>
          <cell r="I234">
            <v>2</v>
          </cell>
          <cell r="J234" t="str">
            <v>4094/QĐ-ĐHKT ngày 16/12/2016 của Hiệu trưởng Trường ĐHKT</v>
          </cell>
        </row>
        <row r="235">
          <cell r="A235" t="str">
            <v>Tô Mạnh Hà 30/06/1991</v>
          </cell>
          <cell r="B235">
            <v>13</v>
          </cell>
          <cell r="C235">
            <v>16055241</v>
          </cell>
          <cell r="D235" t="str">
            <v>Tô Mạnh Hà</v>
          </cell>
          <cell r="E235" t="str">
            <v>Nam</v>
          </cell>
          <cell r="F235" t="str">
            <v>30/06/1991</v>
          </cell>
          <cell r="G235" t="str">
            <v>Nghệ An</v>
          </cell>
          <cell r="I235">
            <v>2</v>
          </cell>
          <cell r="J235" t="str">
            <v>4094/QĐ-ĐHKT ngày 16/12/2016 của Hiệu trưởng Trường ĐHKT</v>
          </cell>
        </row>
        <row r="236">
          <cell r="A236" t="str">
            <v>Nguyễn Thái Hà 21/01/1991</v>
          </cell>
          <cell r="B236">
            <v>14</v>
          </cell>
          <cell r="C236">
            <v>16055242</v>
          </cell>
          <cell r="D236" t="str">
            <v>Nguyễn Thái Hà</v>
          </cell>
          <cell r="E236" t="str">
            <v>Nữ</v>
          </cell>
          <cell r="F236" t="str">
            <v>21/01/1991</v>
          </cell>
          <cell r="G236" t="str">
            <v>Hà Nội</v>
          </cell>
          <cell r="I236">
            <v>2</v>
          </cell>
          <cell r="J236" t="str">
            <v>4094/QĐ-ĐHKT ngày 16/12/2016 của Hiệu trưởng Trường ĐHKT</v>
          </cell>
        </row>
        <row r="237">
          <cell r="A237" t="str">
            <v>Dương Xuân Hải 26/02/1977</v>
          </cell>
          <cell r="B237">
            <v>15</v>
          </cell>
          <cell r="C237">
            <v>16055243</v>
          </cell>
          <cell r="D237" t="str">
            <v>Dương Xuân Hải</v>
          </cell>
          <cell r="E237" t="str">
            <v>Nam</v>
          </cell>
          <cell r="F237" t="str">
            <v>26/02/1977</v>
          </cell>
          <cell r="G237" t="str">
            <v>Hà Nội</v>
          </cell>
          <cell r="I237">
            <v>2</v>
          </cell>
          <cell r="J237" t="str">
            <v>4094/QĐ-ĐHKT ngày 16/12/2016 của Hiệu trưởng Trường ĐHKT</v>
          </cell>
        </row>
        <row r="238">
          <cell r="A238" t="str">
            <v>Dương Thị Thu Hạnh 31/03/1991</v>
          </cell>
          <cell r="B238">
            <v>16</v>
          </cell>
          <cell r="C238">
            <v>16055244</v>
          </cell>
          <cell r="D238" t="str">
            <v>Dương Thị Thu Hạnh</v>
          </cell>
          <cell r="E238" t="str">
            <v>Nữ</v>
          </cell>
          <cell r="F238" t="str">
            <v>31/03/1991</v>
          </cell>
          <cell r="G238" t="str">
            <v>Hòa Bình</v>
          </cell>
          <cell r="I238">
            <v>2</v>
          </cell>
          <cell r="J238" t="str">
            <v>4094/QĐ-ĐHKT ngày 16/12/2016 của Hiệu trưởng Trường ĐHKT</v>
          </cell>
        </row>
        <row r="239">
          <cell r="A239" t="str">
            <v>Bùi Thu Hằng 17/11/1991</v>
          </cell>
          <cell r="B239">
            <v>17</v>
          </cell>
          <cell r="C239">
            <v>16055245</v>
          </cell>
          <cell r="D239" t="str">
            <v>Bùi Thu Hằng</v>
          </cell>
          <cell r="E239" t="str">
            <v>Nữ</v>
          </cell>
          <cell r="F239" t="str">
            <v>17/11/1991</v>
          </cell>
          <cell r="G239" t="str">
            <v>Quảng Ninh</v>
          </cell>
          <cell r="I239">
            <v>2</v>
          </cell>
          <cell r="J239" t="str">
            <v>4094/QĐ-ĐHKT ngày 16/12/2016 của Hiệu trưởng Trường ĐHKT</v>
          </cell>
        </row>
        <row r="240">
          <cell r="A240" t="str">
            <v>Đỗ Thị Thu Hằng 18/12/1992</v>
          </cell>
          <cell r="B240">
            <v>18</v>
          </cell>
          <cell r="C240">
            <v>16055246</v>
          </cell>
          <cell r="D240" t="str">
            <v>Đỗ Thị Thu Hằng</v>
          </cell>
          <cell r="E240" t="str">
            <v>Nữ</v>
          </cell>
          <cell r="F240" t="str">
            <v>18/12/1992</v>
          </cell>
          <cell r="G240" t="str">
            <v>Hà Nội</v>
          </cell>
          <cell r="I240">
            <v>2</v>
          </cell>
          <cell r="J240" t="str">
            <v>4094/QĐ-ĐHKT ngày 16/12/2016 của Hiệu trưởng Trường ĐHKT</v>
          </cell>
        </row>
        <row r="241">
          <cell r="A241" t="str">
            <v>Trần Thị Thu Hằng 21/03/1980</v>
          </cell>
          <cell r="B241">
            <v>19</v>
          </cell>
          <cell r="C241">
            <v>16055247</v>
          </cell>
          <cell r="D241" t="str">
            <v>Trần Thị Thu Hằng</v>
          </cell>
          <cell r="E241" t="str">
            <v>Nữ</v>
          </cell>
          <cell r="F241" t="str">
            <v>21/03/1980</v>
          </cell>
          <cell r="G241" t="str">
            <v>Nam Định</v>
          </cell>
          <cell r="I241">
            <v>2</v>
          </cell>
          <cell r="J241" t="str">
            <v>4094/QĐ-ĐHKT ngày 16/12/2016 của Hiệu trưởng Trường ĐHKT</v>
          </cell>
        </row>
        <row r="242">
          <cell r="A242" t="str">
            <v>Nguyễn Thị Thúy Hằng 16/02/1985</v>
          </cell>
          <cell r="B242">
            <v>20</v>
          </cell>
          <cell r="C242">
            <v>16055248</v>
          </cell>
          <cell r="D242" t="str">
            <v>Nguyễn Thị Thúy Hằng</v>
          </cell>
          <cell r="E242" t="str">
            <v>Nữ</v>
          </cell>
          <cell r="F242" t="str">
            <v>16/02/1985</v>
          </cell>
          <cell r="G242" t="str">
            <v>Hà Nội</v>
          </cell>
          <cell r="I242">
            <v>2</v>
          </cell>
          <cell r="J242" t="str">
            <v>4094/QĐ-ĐHKT ngày 16/12/2016 của Hiệu trưởng Trường ĐHKT</v>
          </cell>
        </row>
        <row r="243">
          <cell r="A243" t="str">
            <v>Vũ Tiến Hiệu 12/01/1982</v>
          </cell>
          <cell r="B243">
            <v>21</v>
          </cell>
          <cell r="C243">
            <v>16055249</v>
          </cell>
          <cell r="D243" t="str">
            <v>Vũ Tiến Hiệu</v>
          </cell>
          <cell r="E243" t="str">
            <v>Nam</v>
          </cell>
          <cell r="F243" t="str">
            <v>12/01/1982</v>
          </cell>
          <cell r="G243" t="str">
            <v>Thanh Hóa</v>
          </cell>
          <cell r="I243">
            <v>2</v>
          </cell>
          <cell r="J243" t="str">
            <v>4094/QĐ-ĐHKT ngày 16/12/2016 của Hiệu trưởng Trường ĐHKT</v>
          </cell>
        </row>
        <row r="244">
          <cell r="A244" t="str">
            <v>Đồng Thị Thanh Hoa 14/11/1991</v>
          </cell>
          <cell r="B244">
            <v>22</v>
          </cell>
          <cell r="C244">
            <v>16055250</v>
          </cell>
          <cell r="D244" t="str">
            <v>Đồng Thị Thanh Hoa</v>
          </cell>
          <cell r="E244" t="str">
            <v>Nữ</v>
          </cell>
          <cell r="F244" t="str">
            <v>14/11/1991</v>
          </cell>
          <cell r="G244" t="str">
            <v>Nam Định</v>
          </cell>
          <cell r="I244">
            <v>2</v>
          </cell>
          <cell r="J244" t="str">
            <v>4094/QĐ-ĐHKT ngày 16/12/2016 của Hiệu trưởng Trường ĐHKT</v>
          </cell>
        </row>
        <row r="245">
          <cell r="A245" t="str">
            <v>Đặng Công Hoan 06/11/1983</v>
          </cell>
          <cell r="B245">
            <v>23</v>
          </cell>
          <cell r="C245">
            <v>16055251</v>
          </cell>
          <cell r="D245" t="str">
            <v xml:space="preserve"> Đặng Công Hoan</v>
          </cell>
          <cell r="E245" t="str">
            <v>Nam</v>
          </cell>
          <cell r="F245" t="str">
            <v>06/11/1983</v>
          </cell>
          <cell r="G245" t="str">
            <v>Hà Nội</v>
          </cell>
          <cell r="I245">
            <v>2</v>
          </cell>
          <cell r="J245" t="str">
            <v>4094/QĐ-ĐHKT ngày 16/12/2016 của Hiệu trưởng Trường ĐHKT</v>
          </cell>
        </row>
        <row r="246">
          <cell r="A246" t="str">
            <v>Vũ Đăng Hoàng 10/02/1992</v>
          </cell>
          <cell r="B246">
            <v>24</v>
          </cell>
          <cell r="C246">
            <v>16055252</v>
          </cell>
          <cell r="D246" t="str">
            <v>Vũ Đăng Hoàng</v>
          </cell>
          <cell r="E246" t="str">
            <v>Nam</v>
          </cell>
          <cell r="F246" t="str">
            <v>10/02/1992</v>
          </cell>
          <cell r="G246" t="str">
            <v>Thái Bình</v>
          </cell>
          <cell r="I246">
            <v>2</v>
          </cell>
          <cell r="J246" t="str">
            <v>4094/QĐ-ĐHKT ngày 16/12/2016 của Hiệu trưởng Trường ĐHKT</v>
          </cell>
        </row>
        <row r="247">
          <cell r="A247" t="str">
            <v>Nguyễn Thị Khánh Huyền 02/09/1990</v>
          </cell>
          <cell r="B247">
            <v>25</v>
          </cell>
          <cell r="C247">
            <v>16055253</v>
          </cell>
          <cell r="D247" t="str">
            <v>Nguyễn Thị Khánh Huyền</v>
          </cell>
          <cell r="E247" t="str">
            <v>Nữ</v>
          </cell>
          <cell r="F247" t="str">
            <v>02/09/1990</v>
          </cell>
          <cell r="G247" t="str">
            <v>Hà Nội</v>
          </cell>
          <cell r="I247">
            <v>2</v>
          </cell>
          <cell r="J247" t="str">
            <v>4094/QĐ-ĐHKT ngày 16/12/2016 của Hiệu trưởng Trường ĐHKT</v>
          </cell>
        </row>
        <row r="248">
          <cell r="A248" t="str">
            <v>Nguyễn Thành Hưng 25/09/1984</v>
          </cell>
          <cell r="B248">
            <v>26</v>
          </cell>
          <cell r="C248">
            <v>16055254</v>
          </cell>
          <cell r="D248" t="str">
            <v>Nguyễn Thành Hưng</v>
          </cell>
          <cell r="E248" t="str">
            <v>Nam</v>
          </cell>
          <cell r="F248" t="str">
            <v>25/09/1984</v>
          </cell>
          <cell r="G248" t="str">
            <v>Hải Phòng</v>
          </cell>
          <cell r="I248">
            <v>2</v>
          </cell>
          <cell r="J248" t="str">
            <v>4094/QĐ-ĐHKT ngày 16/12/2016 của Hiệu trưởng Trường ĐHKT</v>
          </cell>
        </row>
        <row r="249">
          <cell r="A249" t="str">
            <v>Nguyễn Thị Hương 02/04/1987</v>
          </cell>
          <cell r="B249">
            <v>27</v>
          </cell>
          <cell r="C249">
            <v>16055255</v>
          </cell>
          <cell r="D249" t="str">
            <v>Nguyễn Thị Hương</v>
          </cell>
          <cell r="E249" t="str">
            <v>Nữ</v>
          </cell>
          <cell r="F249" t="str">
            <v>02/04/1987</v>
          </cell>
          <cell r="G249" t="str">
            <v>Nghệ An</v>
          </cell>
          <cell r="I249">
            <v>2</v>
          </cell>
          <cell r="J249" t="str">
            <v>4094/QĐ-ĐHKT ngày 16/12/2016 của Hiệu trưởng Trường ĐHKT</v>
          </cell>
        </row>
        <row r="250">
          <cell r="A250" t="str">
            <v>Phan Thị Thu Hương 10/07/1990</v>
          </cell>
          <cell r="B250">
            <v>28</v>
          </cell>
          <cell r="C250">
            <v>16055256</v>
          </cell>
          <cell r="D250" t="str">
            <v>Phan Thị Thu Hương</v>
          </cell>
          <cell r="E250" t="str">
            <v>Nữ</v>
          </cell>
          <cell r="F250" t="str">
            <v>10/07/1990</v>
          </cell>
          <cell r="G250" t="str">
            <v>Lào Cai</v>
          </cell>
          <cell r="I250">
            <v>2</v>
          </cell>
          <cell r="J250" t="str">
            <v>4094/QĐ-ĐHKT ngày 16/12/2016 của Hiệu trưởng Trường ĐHKT</v>
          </cell>
        </row>
        <row r="251">
          <cell r="A251" t="str">
            <v>Nguyễn Thị Thanh Hường 10/03/1985</v>
          </cell>
          <cell r="B251">
            <v>29</v>
          </cell>
          <cell r="C251">
            <v>16055257</v>
          </cell>
          <cell r="D251" t="str">
            <v>Nguyễn Thị Thanh Hường</v>
          </cell>
          <cell r="E251" t="str">
            <v>Nữ</v>
          </cell>
          <cell r="F251" t="str">
            <v>10/03/1985</v>
          </cell>
          <cell r="G251" t="str">
            <v>Hải Dương</v>
          </cell>
          <cell r="I251">
            <v>2</v>
          </cell>
          <cell r="J251" t="str">
            <v>4094/QĐ-ĐHKT ngày 16/12/2016 của Hiệu trưởng Trường ĐHKT</v>
          </cell>
        </row>
        <row r="252">
          <cell r="A252" t="str">
            <v>Nguyễn Hữu Kiên 13/06/1984</v>
          </cell>
          <cell r="B252">
            <v>30</v>
          </cell>
          <cell r="C252">
            <v>16055258</v>
          </cell>
          <cell r="D252" t="str">
            <v>Nguyễn Hữu Kiên</v>
          </cell>
          <cell r="E252" t="str">
            <v>Nam</v>
          </cell>
          <cell r="F252" t="str">
            <v>13/06/1984</v>
          </cell>
          <cell r="G252" t="str">
            <v>Hải Dương</v>
          </cell>
          <cell r="I252">
            <v>2</v>
          </cell>
          <cell r="J252" t="str">
            <v>4094/QĐ-ĐHKT ngày 16/12/2016 của Hiệu trưởng Trường ĐHKT</v>
          </cell>
        </row>
        <row r="253">
          <cell r="A253" t="str">
            <v>Lê Thị Lan 10/07/1991</v>
          </cell>
          <cell r="B253">
            <v>31</v>
          </cell>
          <cell r="C253">
            <v>16055259</v>
          </cell>
          <cell r="D253" t="str">
            <v>Lê Thị Lan</v>
          </cell>
          <cell r="E253" t="str">
            <v>Nữ</v>
          </cell>
          <cell r="F253" t="str">
            <v>10/07/1991</v>
          </cell>
          <cell r="G253" t="str">
            <v>Hà Nội</v>
          </cell>
          <cell r="I253">
            <v>2</v>
          </cell>
          <cell r="J253" t="str">
            <v>4094/QĐ-ĐHKT ngày 16/12/2016 của Hiệu trưởng Trường ĐHKT</v>
          </cell>
        </row>
        <row r="254">
          <cell r="A254" t="str">
            <v>Nguyễn Thị Trinh Lê 19/05/1994</v>
          </cell>
          <cell r="B254">
            <v>32</v>
          </cell>
          <cell r="C254">
            <v>16055260</v>
          </cell>
          <cell r="D254" t="str">
            <v>Nguyễn Thị Trinh Lê</v>
          </cell>
          <cell r="E254" t="str">
            <v>Nữ</v>
          </cell>
          <cell r="F254" t="str">
            <v>19/05/1994</v>
          </cell>
          <cell r="G254" t="str">
            <v>Thanh Hóa</v>
          </cell>
          <cell r="I254">
            <v>2</v>
          </cell>
          <cell r="J254" t="str">
            <v>4094/QĐ-ĐHKT ngày 16/12/2016 của Hiệu trưởng Trường ĐHKT</v>
          </cell>
        </row>
        <row r="255">
          <cell r="A255" t="str">
            <v>Trương Nhật Linh 02/06/1991</v>
          </cell>
          <cell r="B255">
            <v>33</v>
          </cell>
          <cell r="C255">
            <v>16055261</v>
          </cell>
          <cell r="D255" t="str">
            <v>Trương Nhật Linh</v>
          </cell>
          <cell r="E255" t="str">
            <v>Nam</v>
          </cell>
          <cell r="F255" t="str">
            <v>02/06/1991</v>
          </cell>
          <cell r="G255" t="str">
            <v>Quảng Bình</v>
          </cell>
          <cell r="I255">
            <v>2</v>
          </cell>
          <cell r="J255" t="str">
            <v>4094/QĐ-ĐHKT ngày 16/12/2016 của Hiệu trưởng Trường ĐHKT</v>
          </cell>
        </row>
        <row r="256">
          <cell r="A256" t="str">
            <v>Lê Thành Long 17/03/1993</v>
          </cell>
          <cell r="B256">
            <v>34</v>
          </cell>
          <cell r="C256">
            <v>16055262</v>
          </cell>
          <cell r="D256" t="str">
            <v>Lê Thành Long</v>
          </cell>
          <cell r="E256" t="str">
            <v>Nam</v>
          </cell>
          <cell r="F256" t="str">
            <v>17/03/1993</v>
          </cell>
          <cell r="G256" t="str">
            <v>Hải Phòng</v>
          </cell>
          <cell r="I256">
            <v>2</v>
          </cell>
          <cell r="J256" t="str">
            <v>4094/QĐ-ĐHKT ngày 16/12/2016 của Hiệu trưởng Trường ĐHKT</v>
          </cell>
        </row>
        <row r="257">
          <cell r="A257" t="str">
            <v>Phùng Văn Long 07/03/1985</v>
          </cell>
          <cell r="B257">
            <v>35</v>
          </cell>
          <cell r="C257">
            <v>16055263</v>
          </cell>
          <cell r="D257" t="str">
            <v>Phùng Văn Long</v>
          </cell>
          <cell r="E257" t="str">
            <v>Nam</v>
          </cell>
          <cell r="F257" t="str">
            <v>07/03/1985</v>
          </cell>
          <cell r="G257" t="str">
            <v>Vĩnh Phúc</v>
          </cell>
          <cell r="I257">
            <v>2</v>
          </cell>
          <cell r="J257" t="str">
            <v>4094/QĐ-ĐHKT ngày 16/12/2016 của Hiệu trưởng Trường ĐHKT</v>
          </cell>
        </row>
        <row r="258">
          <cell r="A258" t="str">
            <v>Nguyễn Quang Minh 12/12/1984</v>
          </cell>
          <cell r="B258">
            <v>36</v>
          </cell>
          <cell r="C258">
            <v>16055264</v>
          </cell>
          <cell r="D258" t="str">
            <v>Nguyễn Quang Minh</v>
          </cell>
          <cell r="E258" t="str">
            <v>Nam</v>
          </cell>
          <cell r="F258" t="str">
            <v>12/12/1984</v>
          </cell>
          <cell r="G258" t="str">
            <v>Hà Nội</v>
          </cell>
          <cell r="I258">
            <v>2</v>
          </cell>
          <cell r="J258" t="str">
            <v>4094/QĐ-ĐHKT ngày 16/12/2016 của Hiệu trưởng Trường ĐHKT</v>
          </cell>
        </row>
        <row r="259">
          <cell r="A259" t="str">
            <v>Phan Sỹ Nam 19/08/1991</v>
          </cell>
          <cell r="B259">
            <v>37</v>
          </cell>
          <cell r="C259">
            <v>16055265</v>
          </cell>
          <cell r="D259" t="str">
            <v>Phan Sỹ Nam</v>
          </cell>
          <cell r="E259" t="str">
            <v>Nam</v>
          </cell>
          <cell r="F259" t="str">
            <v>19/08/1991</v>
          </cell>
          <cell r="G259" t="str">
            <v>Nam Định</v>
          </cell>
          <cell r="I259">
            <v>2</v>
          </cell>
          <cell r="J259" t="str">
            <v>4094/QĐ-ĐHKT ngày 16/12/2016 của Hiệu trưởng Trường ĐHKT</v>
          </cell>
        </row>
        <row r="260">
          <cell r="A260" t="str">
            <v>Nguyễn Thị Bích Ngọc 18/12/1988</v>
          </cell>
          <cell r="B260">
            <v>38</v>
          </cell>
          <cell r="C260">
            <v>16055266</v>
          </cell>
          <cell r="D260" t="str">
            <v>Nguyễn Thị Bích Ngọc</v>
          </cell>
          <cell r="E260" t="str">
            <v>Nữ</v>
          </cell>
          <cell r="F260" t="str">
            <v>18/12/1988</v>
          </cell>
          <cell r="G260" t="str">
            <v>Hưng Yên</v>
          </cell>
          <cell r="I260">
            <v>2</v>
          </cell>
          <cell r="J260" t="str">
            <v>4094/QĐ-ĐHKT ngày 16/12/2016 của Hiệu trưởng Trường ĐHKT</v>
          </cell>
        </row>
        <row r="261">
          <cell r="A261" t="str">
            <v>Vũ Thị Trang Ngọc 15/03/1992</v>
          </cell>
          <cell r="B261">
            <v>39</v>
          </cell>
          <cell r="C261">
            <v>16055267</v>
          </cell>
          <cell r="D261" t="str">
            <v>Vũ Thị Trang Ngọc</v>
          </cell>
          <cell r="E261" t="str">
            <v>Nữ</v>
          </cell>
          <cell r="F261" t="str">
            <v>15/03/1992</v>
          </cell>
          <cell r="G261" t="str">
            <v>Yên Bái</v>
          </cell>
          <cell r="I261">
            <v>2</v>
          </cell>
          <cell r="J261" t="str">
            <v>4094/QĐ-ĐHKT ngày 16/12/2016 của Hiệu trưởng Trường ĐHKT</v>
          </cell>
        </row>
        <row r="262">
          <cell r="A262" t="str">
            <v>Phạm Tuấn Nguyên 06/10/1993</v>
          </cell>
          <cell r="B262">
            <v>40</v>
          </cell>
          <cell r="C262">
            <v>16055268</v>
          </cell>
          <cell r="D262" t="str">
            <v>Phạm Tuấn Nguyên</v>
          </cell>
          <cell r="E262" t="str">
            <v>Nam</v>
          </cell>
          <cell r="F262" t="str">
            <v>06/10/1993</v>
          </cell>
          <cell r="G262" t="str">
            <v>Hưng Yên</v>
          </cell>
          <cell r="I262">
            <v>2</v>
          </cell>
          <cell r="J262" t="str">
            <v>4094/QĐ-ĐHKT ngày 16/12/2016 của Hiệu trưởng Trường ĐHKT</v>
          </cell>
        </row>
        <row r="263">
          <cell r="A263" t="str">
            <v>Nguyễn Thị Nhàn 15/08/1980</v>
          </cell>
          <cell r="B263">
            <v>41</v>
          </cell>
          <cell r="C263">
            <v>16055269</v>
          </cell>
          <cell r="D263" t="str">
            <v>Nguyễn Thị Nhàn</v>
          </cell>
          <cell r="E263" t="str">
            <v>Nữ</v>
          </cell>
          <cell r="F263" t="str">
            <v>15/08/1980</v>
          </cell>
          <cell r="G263" t="str">
            <v>Nghệ An</v>
          </cell>
          <cell r="I263">
            <v>2</v>
          </cell>
          <cell r="J263" t="str">
            <v>4094/QĐ-ĐHKT ngày 16/12/2016 của Hiệu trưởng Trường ĐHKT</v>
          </cell>
        </row>
        <row r="264">
          <cell r="A264" t="str">
            <v>Nguyễn Thúy Nhật 01/07/1975</v>
          </cell>
          <cell r="B264">
            <v>42</v>
          </cell>
          <cell r="C264">
            <v>16055270</v>
          </cell>
          <cell r="D264" t="str">
            <v>Nguyễn Thúy Nhật</v>
          </cell>
          <cell r="E264" t="str">
            <v>Nữ</v>
          </cell>
          <cell r="F264" t="str">
            <v>01/07/1975</v>
          </cell>
          <cell r="G264" t="str">
            <v>Hà Nội</v>
          </cell>
          <cell r="I264">
            <v>2</v>
          </cell>
          <cell r="J264" t="str">
            <v>4094/QĐ-ĐHKT ngày 16/12/2016 của Hiệu trưởng Trường ĐHKT</v>
          </cell>
        </row>
        <row r="265">
          <cell r="A265" t="str">
            <v>Nguyễn Nam Nho 26/08/1978</v>
          </cell>
          <cell r="B265">
            <v>43</v>
          </cell>
          <cell r="C265">
            <v>16055271</v>
          </cell>
          <cell r="D265" t="str">
            <v>Nguyễn Nam Nho</v>
          </cell>
          <cell r="E265" t="str">
            <v>Nam</v>
          </cell>
          <cell r="F265" t="str">
            <v>26/08/1978</v>
          </cell>
          <cell r="G265" t="str">
            <v>Hà Nội</v>
          </cell>
          <cell r="I265">
            <v>2</v>
          </cell>
          <cell r="J265" t="str">
            <v>4094/QĐ-ĐHKT ngày 16/12/2016 của Hiệu trưởng Trường ĐHKT</v>
          </cell>
        </row>
        <row r="266">
          <cell r="A266" t="str">
            <v>Vũ Thị Thúy Nhung 14/08/1990</v>
          </cell>
          <cell r="B266">
            <v>44</v>
          </cell>
          <cell r="C266">
            <v>16055272</v>
          </cell>
          <cell r="D266" t="str">
            <v>Vũ Thị Thúy Nhung</v>
          </cell>
          <cell r="E266" t="str">
            <v>Nữ</v>
          </cell>
          <cell r="F266" t="str">
            <v>14/08/1990</v>
          </cell>
          <cell r="G266" t="str">
            <v>Nam Định</v>
          </cell>
          <cell r="I266">
            <v>2</v>
          </cell>
          <cell r="J266" t="str">
            <v>4094/QĐ-ĐHKT ngày 16/12/2016 của Hiệu trưởng Trường ĐHKT</v>
          </cell>
        </row>
        <row r="267">
          <cell r="A267" t="str">
            <v>Trần Thị Mai Phương 17/07/1993</v>
          </cell>
          <cell r="B267">
            <v>45</v>
          </cell>
          <cell r="C267">
            <v>16055273</v>
          </cell>
          <cell r="D267" t="str">
            <v>Trần Thị Mai Phương</v>
          </cell>
          <cell r="E267" t="str">
            <v>Nữ</v>
          </cell>
          <cell r="F267" t="str">
            <v>17/07/1993</v>
          </cell>
          <cell r="G267" t="str">
            <v>Nghệ An</v>
          </cell>
          <cell r="I267">
            <v>2</v>
          </cell>
          <cell r="J267" t="str">
            <v>4094/QĐ-ĐHKT ngày 16/12/2016 của Hiệu trưởng Trường ĐHKT</v>
          </cell>
        </row>
        <row r="268">
          <cell r="A268" t="str">
            <v>Hoàng Thị Phượng 21/07/1985</v>
          </cell>
          <cell r="B268">
            <v>46</v>
          </cell>
          <cell r="C268">
            <v>16055274</v>
          </cell>
          <cell r="D268" t="str">
            <v>Hoàng Thị Phượng</v>
          </cell>
          <cell r="E268" t="str">
            <v>Nữ</v>
          </cell>
          <cell r="F268" t="str">
            <v>21/07/1985</v>
          </cell>
          <cell r="G268" t="str">
            <v>Vĩnh Phúc</v>
          </cell>
          <cell r="I268">
            <v>2</v>
          </cell>
          <cell r="J268" t="str">
            <v>4094/QĐ-ĐHKT ngày 16/12/2016 của Hiệu trưởng Trường ĐHKT</v>
          </cell>
        </row>
        <row r="269">
          <cell r="A269" t="str">
            <v>Nguyễn Xuân Quang 17/01/1991</v>
          </cell>
          <cell r="B269">
            <v>47</v>
          </cell>
          <cell r="C269">
            <v>16055275</v>
          </cell>
          <cell r="D269" t="str">
            <v>Nguyễn Xuân Quang</v>
          </cell>
          <cell r="E269" t="str">
            <v>Nam</v>
          </cell>
          <cell r="F269" t="str">
            <v>17/01/1991</v>
          </cell>
          <cell r="G269" t="str">
            <v>Hà Nội</v>
          </cell>
          <cell r="I269">
            <v>2</v>
          </cell>
          <cell r="J269" t="str">
            <v>4094/QĐ-ĐHKT ngày 16/12/2016 của Hiệu trưởng Trường ĐHKT</v>
          </cell>
        </row>
        <row r="270">
          <cell r="A270" t="str">
            <v>Lê Văn Quân 13/02/1991</v>
          </cell>
          <cell r="B270">
            <v>48</v>
          </cell>
          <cell r="C270">
            <v>16055276</v>
          </cell>
          <cell r="D270" t="str">
            <v>Lê Văn Quân</v>
          </cell>
          <cell r="E270" t="str">
            <v>Nam</v>
          </cell>
          <cell r="F270" t="str">
            <v>13/02/1991</v>
          </cell>
          <cell r="G270" t="str">
            <v>Nam Định</v>
          </cell>
          <cell r="I270">
            <v>2</v>
          </cell>
          <cell r="J270" t="str">
            <v>4094/QĐ-ĐHKT ngày 16/12/2016 của Hiệu trưởng Trường ĐHKT</v>
          </cell>
        </row>
        <row r="271">
          <cell r="A271" t="str">
            <v>Nguyễn Việt Quân 31/10/1976</v>
          </cell>
          <cell r="B271">
            <v>49</v>
          </cell>
          <cell r="C271">
            <v>16055277</v>
          </cell>
          <cell r="D271" t="str">
            <v>Nguyễn Việt Quân</v>
          </cell>
          <cell r="E271" t="str">
            <v>Nam</v>
          </cell>
          <cell r="F271" t="str">
            <v>31/10/1976</v>
          </cell>
          <cell r="G271" t="str">
            <v>Hà Nội</v>
          </cell>
          <cell r="I271">
            <v>2</v>
          </cell>
          <cell r="J271" t="str">
            <v>4094/QĐ-ĐHKT ngày 16/12/2016 của Hiệu trưởng Trường ĐHKT</v>
          </cell>
        </row>
        <row r="272">
          <cell r="A272" t="str">
            <v>Đào Phú Qúy 25/03/1975</v>
          </cell>
          <cell r="B272">
            <v>50</v>
          </cell>
          <cell r="C272">
            <v>16055278</v>
          </cell>
          <cell r="D272" t="str">
            <v>Đào Phú Qúy</v>
          </cell>
          <cell r="E272" t="str">
            <v>Nam</v>
          </cell>
          <cell r="F272" t="str">
            <v>25/03/1975</v>
          </cell>
          <cell r="G272" t="str">
            <v>Vĩnh Phúc</v>
          </cell>
          <cell r="I272">
            <v>2</v>
          </cell>
          <cell r="J272" t="str">
            <v>4094/QĐ-ĐHKT ngày 16/12/2016 của Hiệu trưởng Trường ĐHKT</v>
          </cell>
        </row>
        <row r="273">
          <cell r="A273" t="str">
            <v>Nguyễn Anh Sơn 10/10/1992</v>
          </cell>
          <cell r="B273">
            <v>51</v>
          </cell>
          <cell r="C273">
            <v>16055279</v>
          </cell>
          <cell r="D273" t="str">
            <v>Nguyễn Anh Sơn</v>
          </cell>
          <cell r="E273" t="str">
            <v>Nam</v>
          </cell>
          <cell r="F273" t="str">
            <v>10/10/1992</v>
          </cell>
          <cell r="G273" t="str">
            <v>Hà Nội</v>
          </cell>
          <cell r="I273">
            <v>2</v>
          </cell>
          <cell r="J273" t="str">
            <v>4094/QĐ-ĐHKT ngày 16/12/2016 của Hiệu trưởng Trường ĐHKT</v>
          </cell>
        </row>
        <row r="274">
          <cell r="A274" t="str">
            <v>Lê Hoàng Sơn 04/07/1991</v>
          </cell>
          <cell r="B274">
            <v>52</v>
          </cell>
          <cell r="C274">
            <v>16055280</v>
          </cell>
          <cell r="D274" t="str">
            <v>Lê Hoàng Sơn</v>
          </cell>
          <cell r="E274" t="str">
            <v>Nam</v>
          </cell>
          <cell r="F274" t="str">
            <v>04/07/1991</v>
          </cell>
          <cell r="G274" t="str">
            <v>Yên Bái</v>
          </cell>
          <cell r="I274">
            <v>2</v>
          </cell>
          <cell r="J274" t="str">
            <v>4094/QĐ-ĐHKT ngày 16/12/2016 của Hiệu trưởng Trường ĐHKT</v>
          </cell>
        </row>
        <row r="275">
          <cell r="A275" t="str">
            <v>Lâm Ngọc Sơn 20/06/1992</v>
          </cell>
          <cell r="B275">
            <v>53</v>
          </cell>
          <cell r="C275">
            <v>16055281</v>
          </cell>
          <cell r="D275" t="str">
            <v>Lâm Ngọc Sơn</v>
          </cell>
          <cell r="E275" t="str">
            <v>Nam</v>
          </cell>
          <cell r="F275" t="str">
            <v>20/06/1992</v>
          </cell>
          <cell r="G275" t="str">
            <v>Yên Bái</v>
          </cell>
          <cell r="I275">
            <v>2</v>
          </cell>
          <cell r="J275" t="str">
            <v>4094/QĐ-ĐHKT ngày 16/12/2016 của Hiệu trưởng Trường ĐHKT</v>
          </cell>
        </row>
        <row r="276">
          <cell r="A276" t="str">
            <v>Lê Hồng Tâm 19/05/1991</v>
          </cell>
          <cell r="B276">
            <v>54</v>
          </cell>
          <cell r="C276">
            <v>16055282</v>
          </cell>
          <cell r="D276" t="str">
            <v>Lê Hồng Tâm</v>
          </cell>
          <cell r="E276" t="str">
            <v>Nữ</v>
          </cell>
          <cell r="F276" t="str">
            <v>19/05/1991</v>
          </cell>
          <cell r="G276" t="str">
            <v>Nghệ An</v>
          </cell>
          <cell r="I276">
            <v>2</v>
          </cell>
          <cell r="J276" t="str">
            <v>4094/QĐ-ĐHKT ngày 16/12/2016 của Hiệu trưởng Trường ĐHKT</v>
          </cell>
        </row>
        <row r="277">
          <cell r="A277" t="str">
            <v>Nguyễn Thị Minh Tâm 02/06/1986</v>
          </cell>
          <cell r="B277">
            <v>55</v>
          </cell>
          <cell r="C277">
            <v>16055283</v>
          </cell>
          <cell r="D277" t="str">
            <v>Nguyễn Thị Minh Tâm</v>
          </cell>
          <cell r="E277" t="str">
            <v>Nữ</v>
          </cell>
          <cell r="F277" t="str">
            <v>02/06/1986</v>
          </cell>
          <cell r="G277" t="str">
            <v>Hà Nội</v>
          </cell>
          <cell r="I277">
            <v>2</v>
          </cell>
          <cell r="J277" t="str">
            <v>4094/QĐ-ĐHKT ngày 16/12/2016 của Hiệu trưởng Trường ĐHKT</v>
          </cell>
        </row>
        <row r="278">
          <cell r="A278" t="str">
            <v>Nguyễn Sỹ Thọ 08/05/1982</v>
          </cell>
          <cell r="B278">
            <v>56</v>
          </cell>
          <cell r="C278">
            <v>16055284</v>
          </cell>
          <cell r="D278" t="str">
            <v>Nguyễn Sỹ Thọ</v>
          </cell>
          <cell r="E278" t="str">
            <v>Nam</v>
          </cell>
          <cell r="F278" t="str">
            <v>08/05/1982</v>
          </cell>
          <cell r="G278" t="str">
            <v>Phú Thọ</v>
          </cell>
          <cell r="I278">
            <v>2</v>
          </cell>
          <cell r="J278" t="str">
            <v>4094/QĐ-ĐHKT ngày 16/12/2016 của Hiệu trưởng Trường ĐHKT</v>
          </cell>
        </row>
        <row r="279">
          <cell r="A279" t="str">
            <v>Trần Thị Thoa 05/10/1986</v>
          </cell>
          <cell r="B279">
            <v>57</v>
          </cell>
          <cell r="C279">
            <v>16055285</v>
          </cell>
          <cell r="D279" t="str">
            <v>Trần Thị Thoa</v>
          </cell>
          <cell r="E279" t="str">
            <v>Nữ</v>
          </cell>
          <cell r="F279" t="str">
            <v>05/10/1986</v>
          </cell>
          <cell r="G279" t="str">
            <v>Thái Bình</v>
          </cell>
          <cell r="I279">
            <v>2</v>
          </cell>
          <cell r="J279" t="str">
            <v>4094/QĐ-ĐHKT ngày 16/12/2016 của Hiệu trưởng Trường ĐHKT</v>
          </cell>
        </row>
        <row r="280">
          <cell r="A280" t="str">
            <v>Hoàng Minh Thu 21/04/1994</v>
          </cell>
          <cell r="B280">
            <v>58</v>
          </cell>
          <cell r="C280">
            <v>16055286</v>
          </cell>
          <cell r="D280" t="str">
            <v>Hoàng Minh Thu</v>
          </cell>
          <cell r="E280" t="str">
            <v>Nữ</v>
          </cell>
          <cell r="F280" t="str">
            <v>21/04/1994</v>
          </cell>
          <cell r="G280" t="str">
            <v>Nam Định</v>
          </cell>
          <cell r="I280">
            <v>2</v>
          </cell>
          <cell r="J280" t="str">
            <v>4094/QĐ-ĐHKT ngày 16/12/2016 của Hiệu trưởng Trường ĐHKT</v>
          </cell>
        </row>
        <row r="281">
          <cell r="A281" t="str">
            <v>Nguyễn Thị Thu 06/03/1993</v>
          </cell>
          <cell r="B281">
            <v>59</v>
          </cell>
          <cell r="C281">
            <v>16055287</v>
          </cell>
          <cell r="D281" t="str">
            <v>Nguyễn Thị Thu</v>
          </cell>
          <cell r="E281" t="str">
            <v>Nữ</v>
          </cell>
          <cell r="F281" t="str">
            <v>06/03/1993</v>
          </cell>
          <cell r="G281" t="str">
            <v>Nghệ An</v>
          </cell>
          <cell r="I281">
            <v>2</v>
          </cell>
          <cell r="J281" t="str">
            <v>4094/QĐ-ĐHKT ngày 16/12/2016 của Hiệu trưởng Trường ĐHKT</v>
          </cell>
        </row>
        <row r="282">
          <cell r="A282" t="str">
            <v>Nguyễn Thị Thu 24/08/1987</v>
          </cell>
          <cell r="B282">
            <v>60</v>
          </cell>
          <cell r="C282">
            <v>16055288</v>
          </cell>
          <cell r="D282" t="str">
            <v>Nguyễn Thị Thu</v>
          </cell>
          <cell r="E282" t="str">
            <v>Nữ</v>
          </cell>
          <cell r="F282" t="str">
            <v>24/08/1987</v>
          </cell>
          <cell r="G282" t="str">
            <v>Thanh Hóa</v>
          </cell>
          <cell r="I282">
            <v>2</v>
          </cell>
          <cell r="J282" t="str">
            <v>4094/QĐ-ĐHKT ngày 16/12/2016 của Hiệu trưởng Trường ĐHKT</v>
          </cell>
        </row>
        <row r="283">
          <cell r="A283" t="str">
            <v>Bùi Thị Thủy 15/09/1981</v>
          </cell>
          <cell r="B283">
            <v>61</v>
          </cell>
          <cell r="C283">
            <v>16055289</v>
          </cell>
          <cell r="D283" t="str">
            <v>Bùi Thị Thủy</v>
          </cell>
          <cell r="E283" t="str">
            <v>Nữ</v>
          </cell>
          <cell r="F283" t="str">
            <v>15/09/1981</v>
          </cell>
          <cell r="G283" t="str">
            <v>Hà Nội</v>
          </cell>
          <cell r="I283">
            <v>2</v>
          </cell>
          <cell r="J283" t="str">
            <v>4094/QĐ-ĐHKT ngày 16/12/2016 của Hiệu trưởng Trường ĐHKT</v>
          </cell>
        </row>
        <row r="284">
          <cell r="A284" t="str">
            <v>Nguyễn Thị Thủy 07/09/1975</v>
          </cell>
          <cell r="B284">
            <v>62</v>
          </cell>
          <cell r="C284">
            <v>16055290</v>
          </cell>
          <cell r="D284" t="str">
            <v>Nguyễn Thị Thủy</v>
          </cell>
          <cell r="E284" t="str">
            <v>Nữ</v>
          </cell>
          <cell r="F284" t="str">
            <v>07/09/1975</v>
          </cell>
          <cell r="G284" t="str">
            <v>Thái Bình</v>
          </cell>
          <cell r="I284">
            <v>2</v>
          </cell>
          <cell r="J284" t="str">
            <v>4094/QĐ-ĐHKT ngày 16/12/2016 của Hiệu trưởng Trường ĐHKT</v>
          </cell>
        </row>
        <row r="285">
          <cell r="A285" t="str">
            <v>Hà Minh Thư 17/08/1991</v>
          </cell>
          <cell r="B285">
            <v>63</v>
          </cell>
          <cell r="C285">
            <v>16055291</v>
          </cell>
          <cell r="D285" t="str">
            <v>Hà Minh Thư</v>
          </cell>
          <cell r="E285" t="str">
            <v>Nữ</v>
          </cell>
          <cell r="F285" t="str">
            <v>17/08/1991</v>
          </cell>
          <cell r="G285" t="str">
            <v>Hà Nội</v>
          </cell>
          <cell r="I285">
            <v>2</v>
          </cell>
          <cell r="J285" t="str">
            <v>4094/QĐ-ĐHKT ngày 16/12/2016 của Hiệu trưởng Trường ĐHKT</v>
          </cell>
        </row>
        <row r="286">
          <cell r="A286" t="str">
            <v>Ngô Việt Tiệp 20/12/1980</v>
          </cell>
          <cell r="B286">
            <v>64</v>
          </cell>
          <cell r="C286">
            <v>16055292</v>
          </cell>
          <cell r="D286" t="str">
            <v>Ngô Việt Tiệp</v>
          </cell>
          <cell r="E286" t="str">
            <v>Nam</v>
          </cell>
          <cell r="F286" t="str">
            <v>20/12/1980</v>
          </cell>
          <cell r="G286" t="str">
            <v>Hà Nội</v>
          </cell>
          <cell r="I286">
            <v>2</v>
          </cell>
          <cell r="J286" t="str">
            <v>4094/QĐ-ĐHKT ngày 16/12/2016 của Hiệu trưởng Trường ĐHKT</v>
          </cell>
        </row>
        <row r="287">
          <cell r="A287" t="str">
            <v>Nguyễn Thị Mai Trang 16/03/1992</v>
          </cell>
          <cell r="B287">
            <v>65</v>
          </cell>
          <cell r="C287">
            <v>16055293</v>
          </cell>
          <cell r="D287" t="str">
            <v>Nguyễn Thị Mai Trang</v>
          </cell>
          <cell r="E287" t="str">
            <v>Nữ</v>
          </cell>
          <cell r="F287" t="str">
            <v>16/03/1992</v>
          </cell>
          <cell r="G287" t="str">
            <v>Thanh Hóa</v>
          </cell>
          <cell r="I287">
            <v>2</v>
          </cell>
          <cell r="J287" t="str">
            <v>4094/QĐ-ĐHKT ngày 16/12/2016 của Hiệu trưởng Trường ĐHKT</v>
          </cell>
        </row>
        <row r="288">
          <cell r="A288" t="str">
            <v>Bùi Thị Thu Trang 25/05/1993</v>
          </cell>
          <cell r="B288">
            <v>66</v>
          </cell>
          <cell r="C288">
            <v>16055294</v>
          </cell>
          <cell r="D288" t="str">
            <v>Bùi Thị Thu Trang</v>
          </cell>
          <cell r="E288" t="str">
            <v>Nữ</v>
          </cell>
          <cell r="F288" t="str">
            <v>25/05/1993</v>
          </cell>
          <cell r="G288" t="str">
            <v>Thái Bình</v>
          </cell>
          <cell r="I288">
            <v>2</v>
          </cell>
          <cell r="J288" t="str">
            <v>4094/QĐ-ĐHKT ngày 16/12/2016 của Hiệu trưởng Trường ĐHKT</v>
          </cell>
        </row>
        <row r="289">
          <cell r="A289" t="str">
            <v>Nguyễn Thị Thu Trang 21/03/1993</v>
          </cell>
          <cell r="B289">
            <v>67</v>
          </cell>
          <cell r="C289">
            <v>16055295</v>
          </cell>
          <cell r="D289" t="str">
            <v>Nguyễn Thị Thu Trang</v>
          </cell>
          <cell r="E289" t="str">
            <v>Nữ</v>
          </cell>
          <cell r="F289" t="str">
            <v>21/03/1993</v>
          </cell>
          <cell r="G289" t="str">
            <v>Quảng Ninh</v>
          </cell>
          <cell r="I289">
            <v>2</v>
          </cell>
          <cell r="J289" t="str">
            <v>4094/QĐ-ĐHKT ngày 16/12/2016 của Hiệu trưởng Trường ĐHKT</v>
          </cell>
        </row>
        <row r="290">
          <cell r="A290" t="str">
            <v>Lê Thanh Trình 01/10/1992</v>
          </cell>
          <cell r="B290">
            <v>68</v>
          </cell>
          <cell r="C290">
            <v>16055296</v>
          </cell>
          <cell r="D290" t="str">
            <v>Lê Thanh Trình</v>
          </cell>
          <cell r="E290" t="str">
            <v>Nam</v>
          </cell>
          <cell r="F290" t="str">
            <v>01/10/1992</v>
          </cell>
          <cell r="G290" t="str">
            <v>Hà Nội</v>
          </cell>
          <cell r="I290">
            <v>2</v>
          </cell>
          <cell r="J290" t="str">
            <v>4094/QĐ-ĐHKT ngày 16/12/2016 của Hiệu trưởng Trường ĐHKT</v>
          </cell>
        </row>
        <row r="291">
          <cell r="A291" t="str">
            <v>Hà Văn Trọng 16/12/1992</v>
          </cell>
          <cell r="B291">
            <v>69</v>
          </cell>
          <cell r="C291">
            <v>16055297</v>
          </cell>
          <cell r="D291" t="str">
            <v>Hà Văn Trọng</v>
          </cell>
          <cell r="E291" t="str">
            <v>Nam</v>
          </cell>
          <cell r="F291" t="str">
            <v>16/12/1992</v>
          </cell>
          <cell r="G291" t="str">
            <v>Vĩnh Phúc</v>
          </cell>
          <cell r="I291">
            <v>2</v>
          </cell>
          <cell r="J291" t="str">
            <v>4094/QĐ-ĐHKT ngày 16/12/2016 của Hiệu trưởng Trường ĐHKT</v>
          </cell>
        </row>
        <row r="292">
          <cell r="A292" t="str">
            <v>Đào Trần Trung 15/02/1985</v>
          </cell>
          <cell r="B292">
            <v>70</v>
          </cell>
          <cell r="C292">
            <v>16055298</v>
          </cell>
          <cell r="D292" t="str">
            <v xml:space="preserve"> Đào Trần Trung</v>
          </cell>
          <cell r="E292" t="str">
            <v>Nam</v>
          </cell>
          <cell r="F292" t="str">
            <v>15/02/1985</v>
          </cell>
          <cell r="G292" t="str">
            <v>Hà Nội</v>
          </cell>
          <cell r="I292">
            <v>2</v>
          </cell>
          <cell r="J292" t="str">
            <v>4094/QĐ-ĐHKT ngày 16/12/2016 của Hiệu trưởng Trường ĐHKT</v>
          </cell>
        </row>
        <row r="293">
          <cell r="A293" t="str">
            <v>Vũ Đức Truyền 10/03/1987</v>
          </cell>
          <cell r="B293">
            <v>71</v>
          </cell>
          <cell r="C293">
            <v>16055299</v>
          </cell>
          <cell r="D293" t="str">
            <v>Vũ Đức Truyền</v>
          </cell>
          <cell r="E293" t="str">
            <v>Nam</v>
          </cell>
          <cell r="F293" t="str">
            <v>10/03/1987</v>
          </cell>
          <cell r="G293" t="str">
            <v>Ninh Bình</v>
          </cell>
          <cell r="I293">
            <v>2</v>
          </cell>
          <cell r="J293" t="str">
            <v>4094/QĐ-ĐHKT ngày 16/12/2016 của Hiệu trưởng Trường ĐHKT</v>
          </cell>
        </row>
        <row r="294">
          <cell r="A294" t="str">
            <v>Nguyễn Hữu Trường 18/10/1990</v>
          </cell>
          <cell r="B294">
            <v>72</v>
          </cell>
          <cell r="C294">
            <v>16055300</v>
          </cell>
          <cell r="D294" t="str">
            <v>Nguyễn Hữu Trường</v>
          </cell>
          <cell r="E294" t="str">
            <v>Nam</v>
          </cell>
          <cell r="F294" t="str">
            <v>18/10/1990</v>
          </cell>
          <cell r="G294" t="str">
            <v>Hà Tĩnh</v>
          </cell>
          <cell r="I294">
            <v>2</v>
          </cell>
          <cell r="J294" t="str">
            <v>4094/QĐ-ĐHKT ngày 16/12/2016 của Hiệu trưởng Trường ĐHKT</v>
          </cell>
        </row>
        <row r="295">
          <cell r="A295" t="str">
            <v>Đặng Thanh Tuấn 03/08/1993</v>
          </cell>
          <cell r="B295">
            <v>73</v>
          </cell>
          <cell r="C295">
            <v>16055301</v>
          </cell>
          <cell r="D295" t="str">
            <v>Đặng Thanh Tuấn</v>
          </cell>
          <cell r="E295" t="str">
            <v>Nam</v>
          </cell>
          <cell r="F295" t="str">
            <v>03/08/1993</v>
          </cell>
          <cell r="G295" t="str">
            <v>Hà Nội</v>
          </cell>
          <cell r="I295">
            <v>2</v>
          </cell>
          <cell r="J295" t="str">
            <v>4094/QĐ-ĐHKT ngày 16/12/2016 của Hiệu trưởng Trường ĐHKT</v>
          </cell>
        </row>
        <row r="296">
          <cell r="A296" t="str">
            <v>Ngô Văn Tuấn 21/02/1989</v>
          </cell>
          <cell r="B296">
            <v>74</v>
          </cell>
          <cell r="C296">
            <v>16055302</v>
          </cell>
          <cell r="D296" t="str">
            <v>Ngô Văn Tuấn</v>
          </cell>
          <cell r="E296" t="str">
            <v>Nam</v>
          </cell>
          <cell r="F296" t="str">
            <v>21/02/1989</v>
          </cell>
          <cell r="G296" t="str">
            <v>Hà Nội</v>
          </cell>
          <cell r="I296">
            <v>2</v>
          </cell>
          <cell r="J296" t="str">
            <v>4094/QĐ-ĐHKT ngày 16/12/2016 của Hiệu trưởng Trường ĐHKT</v>
          </cell>
        </row>
        <row r="297">
          <cell r="A297" t="str">
            <v>Khâu Thanh Tùng 09/10/1980</v>
          </cell>
          <cell r="B297">
            <v>75</v>
          </cell>
          <cell r="C297">
            <v>16055303</v>
          </cell>
          <cell r="D297" t="str">
            <v>Khâu Thanh Tùng</v>
          </cell>
          <cell r="E297" t="str">
            <v>Nam</v>
          </cell>
          <cell r="F297" t="str">
            <v>09/10/1980</v>
          </cell>
          <cell r="G297" t="str">
            <v>Thái Nguyên</v>
          </cell>
          <cell r="I297">
            <v>2</v>
          </cell>
          <cell r="J297" t="str">
            <v>4094/QĐ-ĐHKT ngày 16/12/2016 của Hiệu trưởng Trường ĐHKT</v>
          </cell>
        </row>
        <row r="298">
          <cell r="A298" t="str">
            <v>Nguyễn Văn Tuyên 25/12/1982</v>
          </cell>
          <cell r="B298">
            <v>76</v>
          </cell>
          <cell r="C298">
            <v>16055304</v>
          </cell>
          <cell r="D298" t="str">
            <v>Nguyễn Văn Tuyên</v>
          </cell>
          <cell r="E298" t="str">
            <v>Nam</v>
          </cell>
          <cell r="F298" t="str">
            <v>25/12/1982</v>
          </cell>
          <cell r="G298" t="str">
            <v>Quảng Ninh</v>
          </cell>
          <cell r="I298">
            <v>2</v>
          </cell>
          <cell r="J298" t="str">
            <v>4094/QĐ-ĐHKT ngày 16/12/2016 của Hiệu trưởng Trường ĐHKT</v>
          </cell>
        </row>
        <row r="299">
          <cell r="A299" t="str">
            <v>Lê Thị Vân 02/01/1990</v>
          </cell>
          <cell r="B299">
            <v>77</v>
          </cell>
          <cell r="C299">
            <v>16055305</v>
          </cell>
          <cell r="D299" t="str">
            <v>Lê Thị Vân</v>
          </cell>
          <cell r="E299" t="str">
            <v>Nữ</v>
          </cell>
          <cell r="F299" t="str">
            <v>02/01/1990</v>
          </cell>
          <cell r="G299" t="str">
            <v>Hà Nội</v>
          </cell>
          <cell r="I299">
            <v>2</v>
          </cell>
          <cell r="J299" t="str">
            <v>4094/QĐ-ĐHKT ngày 16/12/2016 của Hiệu trưởng Trường ĐHKT</v>
          </cell>
        </row>
        <row r="300">
          <cell r="A300" t="str">
            <v>Lê Thị Vân 22/02/1992</v>
          </cell>
          <cell r="B300">
            <v>78</v>
          </cell>
          <cell r="C300">
            <v>16055306</v>
          </cell>
          <cell r="D300" t="str">
            <v>Lê Thị Vân</v>
          </cell>
          <cell r="E300" t="str">
            <v>Nữ</v>
          </cell>
          <cell r="F300" t="str">
            <v>22/02/1992</v>
          </cell>
          <cell r="G300" t="str">
            <v>Thanh Hóa</v>
          </cell>
          <cell r="I300">
            <v>2</v>
          </cell>
          <cell r="J300" t="str">
            <v>4094/QĐ-ĐHKT ngày 16/12/2016 của Hiệu trưởng Trường ĐHKT</v>
          </cell>
        </row>
        <row r="301">
          <cell r="A301" t="str">
            <v>Nguyễn Thùy Vân 03/03/1992</v>
          </cell>
          <cell r="B301">
            <v>79</v>
          </cell>
          <cell r="C301">
            <v>16055307</v>
          </cell>
          <cell r="D301" t="str">
            <v>Nguyễn Thùy Vân</v>
          </cell>
          <cell r="E301" t="str">
            <v>Nữ</v>
          </cell>
          <cell r="F301" t="str">
            <v>03/03/1992</v>
          </cell>
          <cell r="G301" t="str">
            <v>Hà Nội</v>
          </cell>
          <cell r="I301">
            <v>2</v>
          </cell>
          <cell r="J301" t="str">
            <v>4094/QĐ-ĐHKT ngày 16/12/2016 của Hiệu trưởng Trường ĐHKT</v>
          </cell>
        </row>
        <row r="302">
          <cell r="A302" t="str">
            <v>Nguyễn Thị Thúy Vân 30/07/1991</v>
          </cell>
          <cell r="B302">
            <v>80</v>
          </cell>
          <cell r="C302">
            <v>16055308</v>
          </cell>
          <cell r="D302" t="str">
            <v>Nguyễn Thị Thúy Vân</v>
          </cell>
          <cell r="E302" t="str">
            <v>Nữ</v>
          </cell>
          <cell r="F302" t="str">
            <v>30/07/1991</v>
          </cell>
          <cell r="G302" t="str">
            <v>Thái Bình</v>
          </cell>
          <cell r="I302">
            <v>2</v>
          </cell>
          <cell r="J302" t="str">
            <v>4094/QĐ-ĐHKT ngày 16/12/2016 của Hiệu trưởng Trường ĐHKT</v>
          </cell>
        </row>
        <row r="303">
          <cell r="A303" t="str">
            <v>Đỗ Duy Việt 04/05/1990</v>
          </cell>
          <cell r="B303">
            <v>81</v>
          </cell>
          <cell r="C303">
            <v>16055309</v>
          </cell>
          <cell r="D303" t="str">
            <v xml:space="preserve"> Đỗ Duy Việt</v>
          </cell>
          <cell r="E303" t="str">
            <v>Nam</v>
          </cell>
          <cell r="F303" t="str">
            <v>04/05/1990</v>
          </cell>
          <cell r="G303" t="str">
            <v>Hà Nội</v>
          </cell>
          <cell r="I303">
            <v>2</v>
          </cell>
          <cell r="J303" t="str">
            <v>4094/QĐ-ĐHKT ngày 16/12/2016 của Hiệu trưởng Trường ĐHKT</v>
          </cell>
        </row>
        <row r="304">
          <cell r="A304" t="str">
            <v>Nguyễn Phú Tiến Vinh 07/02/1992</v>
          </cell>
          <cell r="B304">
            <v>82</v>
          </cell>
          <cell r="C304">
            <v>16055310</v>
          </cell>
          <cell r="D304" t="str">
            <v>Nguyễn Phú Tiến Vinh</v>
          </cell>
          <cell r="E304" t="str">
            <v>Nam</v>
          </cell>
          <cell r="F304" t="str">
            <v>07/02/1992</v>
          </cell>
          <cell r="G304" t="str">
            <v>Thái Nguyên</v>
          </cell>
          <cell r="I304">
            <v>2</v>
          </cell>
          <cell r="J304" t="str">
            <v>4094/QĐ-ĐHKT ngày 16/12/2016 của Hiệu trưởng Trường ĐHKT</v>
          </cell>
        </row>
        <row r="305">
          <cell r="A305" t="str">
            <v>Phạm Văn Vinh 15/05/1981</v>
          </cell>
          <cell r="B305">
            <v>83</v>
          </cell>
          <cell r="C305">
            <v>16055311</v>
          </cell>
          <cell r="D305" t="str">
            <v>Phạm Văn Vinh</v>
          </cell>
          <cell r="E305" t="str">
            <v>Nam</v>
          </cell>
          <cell r="F305" t="str">
            <v>15/05/1981</v>
          </cell>
          <cell r="G305" t="str">
            <v>Hưng Yên</v>
          </cell>
          <cell r="I305">
            <v>2</v>
          </cell>
          <cell r="J305" t="str">
            <v>4094/QĐ-ĐHKT ngày 16/12/2016 của Hiệu trưởng Trường ĐHKT</v>
          </cell>
        </row>
        <row r="306">
          <cell r="A306" t="str">
            <v>Nguyễn Thị Xoa 12/11/1994</v>
          </cell>
          <cell r="B306">
            <v>84</v>
          </cell>
          <cell r="C306">
            <v>16055312</v>
          </cell>
          <cell r="D306" t="str">
            <v>Nguyễn Thị Xoa</v>
          </cell>
          <cell r="E306" t="str">
            <v>Nữ</v>
          </cell>
          <cell r="F306" t="str">
            <v>12/11/1994</v>
          </cell>
          <cell r="G306" t="str">
            <v>Nam Định</v>
          </cell>
          <cell r="I306">
            <v>2</v>
          </cell>
          <cell r="J306" t="str">
            <v>4094/QĐ-ĐHKT ngày 16/12/2016 của Hiệu trưởng Trường ĐHKT</v>
          </cell>
        </row>
        <row r="307">
          <cell r="A307" t="str">
            <v xml:space="preserve"> </v>
          </cell>
          <cell r="B307" t="str">
            <v>3. CHUYÊN NGÀNH: QUẢN LÝ KINH TẾ</v>
          </cell>
          <cell r="I307">
            <v>2</v>
          </cell>
          <cell r="J307" t="str">
            <v>4094/QĐ-ĐHKT ngày 16/12/2016 của Hiệu trưởng Trường ĐHKT</v>
          </cell>
        </row>
        <row r="308">
          <cell r="A308" t="str">
            <v>Doãn Kỳ Anh 25/10/1986</v>
          </cell>
          <cell r="B308">
            <v>1</v>
          </cell>
          <cell r="C308">
            <v>16055313</v>
          </cell>
          <cell r="D308" t="str">
            <v>Doãn Kỳ Anh</v>
          </cell>
          <cell r="E308" t="str">
            <v>Nam</v>
          </cell>
          <cell r="F308" t="str">
            <v>25/10/1986</v>
          </cell>
          <cell r="G308" t="str">
            <v>Hà Nội</v>
          </cell>
          <cell r="I308">
            <v>2</v>
          </cell>
          <cell r="J308" t="str">
            <v>4094/QĐ-ĐHKT ngày 16/12/2016 của Hiệu trưởng Trường ĐHKT</v>
          </cell>
        </row>
        <row r="309">
          <cell r="A309" t="str">
            <v>Phạm Kỳ Anh 15/07/1986</v>
          </cell>
          <cell r="B309">
            <v>2</v>
          </cell>
          <cell r="C309">
            <v>16055314</v>
          </cell>
          <cell r="D309" t="str">
            <v>Phạm Kỳ Anh</v>
          </cell>
          <cell r="E309" t="str">
            <v>Nam</v>
          </cell>
          <cell r="F309" t="str">
            <v>15/07/1986</v>
          </cell>
          <cell r="G309" t="str">
            <v>Thái Nguyên</v>
          </cell>
          <cell r="I309">
            <v>2</v>
          </cell>
          <cell r="J309" t="str">
            <v>4094/QĐ-ĐHKT ngày 16/12/2016 của Hiệu trưởng Trường ĐHKT</v>
          </cell>
        </row>
        <row r="310">
          <cell r="A310" t="str">
            <v>Phùng Thị Lan Anh 28/04/1978</v>
          </cell>
          <cell r="B310">
            <v>3</v>
          </cell>
          <cell r="C310">
            <v>16055315</v>
          </cell>
          <cell r="D310" t="str">
            <v>Phùng Thị Lan Anh</v>
          </cell>
          <cell r="E310" t="str">
            <v>Nữ</v>
          </cell>
          <cell r="F310" t="str">
            <v>28/04/1978</v>
          </cell>
          <cell r="G310" t="str">
            <v>Hà Nội</v>
          </cell>
          <cell r="I310">
            <v>2</v>
          </cell>
          <cell r="J310" t="str">
            <v>4094/QĐ-ĐHKT ngày 16/12/2016 của Hiệu trưởng Trường ĐHKT</v>
          </cell>
        </row>
        <row r="311">
          <cell r="A311" t="str">
            <v>Vương Thế Anh 21/07/1986</v>
          </cell>
          <cell r="B311">
            <v>4</v>
          </cell>
          <cell r="C311">
            <v>16055316</v>
          </cell>
          <cell r="D311" t="str">
            <v>Vương Thế Anh</v>
          </cell>
          <cell r="E311" t="str">
            <v>Nam</v>
          </cell>
          <cell r="F311" t="str">
            <v>21/07/1986</v>
          </cell>
          <cell r="G311" t="str">
            <v>Hà Nội</v>
          </cell>
          <cell r="I311">
            <v>2</v>
          </cell>
          <cell r="J311" t="str">
            <v>4094/QĐ-ĐHKT ngày 16/12/2016 của Hiệu trưởng Trường ĐHKT</v>
          </cell>
        </row>
        <row r="312">
          <cell r="A312" t="str">
            <v>Doãn Trường Anh 01/03/1982</v>
          </cell>
          <cell r="B312">
            <v>5</v>
          </cell>
          <cell r="C312">
            <v>16055317</v>
          </cell>
          <cell r="D312" t="str">
            <v>Doãn Trường Anh</v>
          </cell>
          <cell r="E312" t="str">
            <v>Nam</v>
          </cell>
          <cell r="F312" t="str">
            <v>01/03/1982</v>
          </cell>
          <cell r="G312" t="str">
            <v>Hà Nội</v>
          </cell>
          <cell r="I312">
            <v>2</v>
          </cell>
          <cell r="J312" t="str">
            <v>4094/QĐ-ĐHKT ngày 16/12/2016 của Hiệu trưởng Trường ĐHKT</v>
          </cell>
        </row>
        <row r="313">
          <cell r="A313" t="str">
            <v>Lê Tuấn Anh 24/11/1992</v>
          </cell>
          <cell r="B313">
            <v>6</v>
          </cell>
          <cell r="C313">
            <v>16055318</v>
          </cell>
          <cell r="D313" t="str">
            <v>Lê Tuấn Anh</v>
          </cell>
          <cell r="E313" t="str">
            <v>Nam</v>
          </cell>
          <cell r="F313" t="str">
            <v>24/11/1992</v>
          </cell>
          <cell r="G313" t="str">
            <v>Phú Thọ</v>
          </cell>
          <cell r="I313">
            <v>2</v>
          </cell>
          <cell r="J313" t="str">
            <v>4094/QĐ-ĐHKT ngày 16/12/2016 của Hiệu trưởng Trường ĐHKT</v>
          </cell>
        </row>
        <row r="314">
          <cell r="A314" t="str">
            <v>Hứa Thị Vân Anh 12/11/1988</v>
          </cell>
          <cell r="B314">
            <v>7</v>
          </cell>
          <cell r="C314">
            <v>16055319</v>
          </cell>
          <cell r="D314" t="str">
            <v>Hứa Thị Vân Anh</v>
          </cell>
          <cell r="E314" t="str">
            <v>Nữ</v>
          </cell>
          <cell r="F314" t="str">
            <v>12/11/1988</v>
          </cell>
          <cell r="G314" t="str">
            <v>Tuyên Quang</v>
          </cell>
          <cell r="I314">
            <v>2</v>
          </cell>
          <cell r="J314" t="str">
            <v>4094/QĐ-ĐHKT ngày 16/12/2016 của Hiệu trưởng Trường ĐHKT</v>
          </cell>
        </row>
        <row r="315">
          <cell r="A315" t="str">
            <v>Trần Thị Vân Anh 10/01/1982</v>
          </cell>
          <cell r="B315">
            <v>8</v>
          </cell>
          <cell r="C315">
            <v>16055320</v>
          </cell>
          <cell r="D315" t="str">
            <v>Trần Thị Vân Anh</v>
          </cell>
          <cell r="E315" t="str">
            <v>Nữ</v>
          </cell>
          <cell r="F315" t="str">
            <v>10/01/1982</v>
          </cell>
          <cell r="G315" t="str">
            <v>Tuyên Quang</v>
          </cell>
          <cell r="I315">
            <v>2</v>
          </cell>
          <cell r="J315" t="str">
            <v>4094/QĐ-ĐHKT ngày 16/12/2016 của Hiệu trưởng Trường ĐHKT</v>
          </cell>
        </row>
        <row r="316">
          <cell r="A316" t="str">
            <v>Dương Hồng Bắc 01/12/1980</v>
          </cell>
          <cell r="B316">
            <v>9</v>
          </cell>
          <cell r="C316">
            <v>16055321</v>
          </cell>
          <cell r="D316" t="str">
            <v>Dương Hồng Bắc</v>
          </cell>
          <cell r="E316" t="str">
            <v>Nam</v>
          </cell>
          <cell r="F316" t="str">
            <v>01/12/1980</v>
          </cell>
          <cell r="G316" t="str">
            <v>Hà Nội</v>
          </cell>
          <cell r="I316">
            <v>2</v>
          </cell>
          <cell r="J316" t="str">
            <v>4094/QĐ-ĐHKT ngày 16/12/2016 của Hiệu trưởng Trường ĐHKT</v>
          </cell>
        </row>
        <row r="317">
          <cell r="A317" t="str">
            <v>Lê Kinh Bình 20/11/1971</v>
          </cell>
          <cell r="B317">
            <v>10</v>
          </cell>
          <cell r="C317">
            <v>16055322</v>
          </cell>
          <cell r="D317" t="str">
            <v>Lê Kinh Bình</v>
          </cell>
          <cell r="E317" t="str">
            <v>Nam</v>
          </cell>
          <cell r="F317" t="str">
            <v>20/11/1971</v>
          </cell>
          <cell r="G317" t="str">
            <v>Nghệ An</v>
          </cell>
          <cell r="I317">
            <v>2</v>
          </cell>
          <cell r="J317" t="str">
            <v>4094/QĐ-ĐHKT ngày 16/12/2016 của Hiệu trưởng Trường ĐHKT</v>
          </cell>
        </row>
        <row r="318">
          <cell r="A318" t="str">
            <v>Phạm Quang Chiến 09/02/1985</v>
          </cell>
          <cell r="B318">
            <v>11</v>
          </cell>
          <cell r="C318">
            <v>16055323</v>
          </cell>
          <cell r="D318" t="str">
            <v>Phạm Quang Chiến</v>
          </cell>
          <cell r="E318" t="str">
            <v>Nam</v>
          </cell>
          <cell r="F318" t="str">
            <v>09/02/1985</v>
          </cell>
          <cell r="G318" t="str">
            <v>Hải Dương</v>
          </cell>
          <cell r="I318">
            <v>2</v>
          </cell>
          <cell r="J318" t="str">
            <v>4094/QĐ-ĐHKT ngày 16/12/2016 của Hiệu trưởng Trường ĐHKT</v>
          </cell>
        </row>
        <row r="319">
          <cell r="A319" t="str">
            <v>Nguyễn Văn Chinh 05/02/1986</v>
          </cell>
          <cell r="B319">
            <v>12</v>
          </cell>
          <cell r="C319">
            <v>16055324</v>
          </cell>
          <cell r="D319" t="str">
            <v>Nguyễn Văn Chinh</v>
          </cell>
          <cell r="E319" t="str">
            <v>Nam</v>
          </cell>
          <cell r="F319" t="str">
            <v>05/02/1986</v>
          </cell>
          <cell r="G319" t="str">
            <v>Nam Định</v>
          </cell>
          <cell r="I319">
            <v>2</v>
          </cell>
          <cell r="J319" t="str">
            <v>4094/QĐ-ĐHKT ngày 16/12/2016 của Hiệu trưởng Trường ĐHKT</v>
          </cell>
        </row>
        <row r="320">
          <cell r="A320" t="str">
            <v>Trần Công 07/07/1991</v>
          </cell>
          <cell r="B320">
            <v>13</v>
          </cell>
          <cell r="C320">
            <v>16055325</v>
          </cell>
          <cell r="D320" t="str">
            <v>Trần Công</v>
          </cell>
          <cell r="E320" t="str">
            <v>Nam</v>
          </cell>
          <cell r="F320" t="str">
            <v>07/07/1991</v>
          </cell>
          <cell r="G320" t="str">
            <v>Thái Bình</v>
          </cell>
          <cell r="I320">
            <v>2</v>
          </cell>
          <cell r="J320" t="str">
            <v>4094/QĐ-ĐHKT ngày 16/12/2016 của Hiệu trưởng Trường ĐHKT</v>
          </cell>
        </row>
        <row r="321">
          <cell r="A321" t="str">
            <v>Hoàng Trường Công 14/06/1984</v>
          </cell>
          <cell r="B321">
            <v>14</v>
          </cell>
          <cell r="C321">
            <v>16055326</v>
          </cell>
          <cell r="D321" t="str">
            <v>Hoàng Trường Công</v>
          </cell>
          <cell r="E321" t="str">
            <v>Nam</v>
          </cell>
          <cell r="F321" t="str">
            <v>14/06/1984</v>
          </cell>
          <cell r="G321" t="str">
            <v>Hà Nội</v>
          </cell>
          <cell r="I321">
            <v>2</v>
          </cell>
          <cell r="J321" t="str">
            <v>4094/QĐ-ĐHKT ngày 16/12/2016 của Hiệu trưởng Trường ĐHKT</v>
          </cell>
        </row>
        <row r="322">
          <cell r="A322" t="str">
            <v>Khổng Minh Cương 25/06/1984</v>
          </cell>
          <cell r="B322">
            <v>15</v>
          </cell>
          <cell r="C322">
            <v>16055327</v>
          </cell>
          <cell r="D322" t="str">
            <v>Khổng Minh Cương</v>
          </cell>
          <cell r="E322" t="str">
            <v>Nam</v>
          </cell>
          <cell r="F322" t="str">
            <v>25/06/1984</v>
          </cell>
          <cell r="G322" t="str">
            <v>Thái Bình</v>
          </cell>
          <cell r="I322">
            <v>2</v>
          </cell>
          <cell r="J322" t="str">
            <v>4094/QĐ-ĐHKT ngày 16/12/2016 của Hiệu trưởng Trường ĐHKT</v>
          </cell>
        </row>
        <row r="323">
          <cell r="A323" t="str">
            <v>Vũ Cao Cường 15/12/1979</v>
          </cell>
          <cell r="B323">
            <v>16</v>
          </cell>
          <cell r="C323">
            <v>16055328</v>
          </cell>
          <cell r="D323" t="str">
            <v>Vũ Cao Cường</v>
          </cell>
          <cell r="E323" t="str">
            <v>Nam</v>
          </cell>
          <cell r="F323" t="str">
            <v>15/12/1979</v>
          </cell>
          <cell r="G323" t="str">
            <v>Nam Định</v>
          </cell>
          <cell r="I323">
            <v>2</v>
          </cell>
          <cell r="J323" t="str">
            <v>4094/QĐ-ĐHKT ngày 16/12/2016 của Hiệu trưởng Trường ĐHKT</v>
          </cell>
        </row>
        <row r="324">
          <cell r="A324" t="str">
            <v>Nguyễn Ngọc Dung 15/07/1989</v>
          </cell>
          <cell r="B324">
            <v>17</v>
          </cell>
          <cell r="C324">
            <v>16055329</v>
          </cell>
          <cell r="D324" t="str">
            <v>Nguyễn Ngọc Dung</v>
          </cell>
          <cell r="E324" t="str">
            <v>Nữ</v>
          </cell>
          <cell r="F324" t="str">
            <v>15/07/1989</v>
          </cell>
          <cell r="G324" t="str">
            <v>Hà Nội</v>
          </cell>
          <cell r="I324">
            <v>2</v>
          </cell>
          <cell r="J324" t="str">
            <v>4094/QĐ-ĐHKT ngày 16/12/2016 của Hiệu trưởng Trường ĐHKT</v>
          </cell>
        </row>
        <row r="325">
          <cell r="A325" t="str">
            <v>Lê Phương Dung 17/06/1983</v>
          </cell>
          <cell r="B325">
            <v>18</v>
          </cell>
          <cell r="C325">
            <v>16055330</v>
          </cell>
          <cell r="D325" t="str">
            <v>Lê Phương Dung</v>
          </cell>
          <cell r="E325" t="str">
            <v>Nữ</v>
          </cell>
          <cell r="F325" t="str">
            <v>17/06/1983</v>
          </cell>
          <cell r="G325" t="str">
            <v>Phú Thọ</v>
          </cell>
          <cell r="I325">
            <v>2</v>
          </cell>
          <cell r="J325" t="str">
            <v>4094/QĐ-ĐHKT ngày 16/12/2016 của Hiệu trưởng Trường ĐHKT</v>
          </cell>
        </row>
        <row r="326">
          <cell r="A326" t="str">
            <v>Dương Thùy Dung 05/07/1991</v>
          </cell>
          <cell r="B326">
            <v>19</v>
          </cell>
          <cell r="C326">
            <v>16055331</v>
          </cell>
          <cell r="D326" t="str">
            <v>Dương Thùy Dung</v>
          </cell>
          <cell r="E326" t="str">
            <v>Nữ</v>
          </cell>
          <cell r="F326" t="str">
            <v>05/07/1991</v>
          </cell>
          <cell r="G326" t="str">
            <v>Hà Nam</v>
          </cell>
          <cell r="I326">
            <v>2</v>
          </cell>
          <cell r="J326" t="str">
            <v>4094/QĐ-ĐHKT ngày 16/12/2016 của Hiệu trưởng Trường ĐHKT</v>
          </cell>
        </row>
        <row r="327">
          <cell r="A327" t="str">
            <v>Vũ Ngọc Dũng 16/11/1988</v>
          </cell>
          <cell r="B327">
            <v>20</v>
          </cell>
          <cell r="C327">
            <v>16055332</v>
          </cell>
          <cell r="D327" t="str">
            <v>Vũ Ngọc Dũng</v>
          </cell>
          <cell r="E327" t="str">
            <v>Nam</v>
          </cell>
          <cell r="F327" t="str">
            <v>16/11/1988</v>
          </cell>
          <cell r="G327" t="str">
            <v>Hà Nội</v>
          </cell>
          <cell r="I327">
            <v>2</v>
          </cell>
          <cell r="J327" t="str">
            <v>4094/QĐ-ĐHKT ngày 16/12/2016 của Hiệu trưởng Trường ĐHKT</v>
          </cell>
        </row>
        <row r="328">
          <cell r="A328" t="str">
            <v>Nguyễn Trần Đại 03/08/1990</v>
          </cell>
          <cell r="B328">
            <v>21</v>
          </cell>
          <cell r="C328">
            <v>16055333</v>
          </cell>
          <cell r="D328" t="str">
            <v>Nguyễn Trần Đại</v>
          </cell>
          <cell r="E328" t="str">
            <v>Nam</v>
          </cell>
          <cell r="F328" t="str">
            <v>03/08/1990</v>
          </cell>
          <cell r="G328" t="str">
            <v>Tuyên Quang</v>
          </cell>
          <cell r="I328">
            <v>2</v>
          </cell>
          <cell r="J328" t="str">
            <v>4094/QĐ-ĐHKT ngày 16/12/2016 của Hiệu trưởng Trường ĐHKT</v>
          </cell>
        </row>
        <row r="329">
          <cell r="A329" t="str">
            <v>Phạm Hoàng Đông 17/07/1985</v>
          </cell>
          <cell r="B329">
            <v>22</v>
          </cell>
          <cell r="C329">
            <v>16055334</v>
          </cell>
          <cell r="D329" t="str">
            <v>Phạm Hoàng Đông</v>
          </cell>
          <cell r="E329" t="str">
            <v>Nam</v>
          </cell>
          <cell r="F329" t="str">
            <v>17/07/1985</v>
          </cell>
          <cell r="G329" t="str">
            <v>Hà Nam</v>
          </cell>
          <cell r="I329">
            <v>2</v>
          </cell>
          <cell r="J329" t="str">
            <v>4094/QĐ-ĐHKT ngày 16/12/2016 của Hiệu trưởng Trường ĐHKT</v>
          </cell>
        </row>
        <row r="330">
          <cell r="A330" t="str">
            <v>Lê Thị Giang 10/07/1978</v>
          </cell>
          <cell r="B330">
            <v>23</v>
          </cell>
          <cell r="C330">
            <v>16055335</v>
          </cell>
          <cell r="D330" t="str">
            <v>Lê Thị Giang</v>
          </cell>
          <cell r="E330" t="str">
            <v>Nữ</v>
          </cell>
          <cell r="F330" t="str">
            <v>10/07/1978</v>
          </cell>
          <cell r="G330" t="str">
            <v>Thanh Hóa</v>
          </cell>
          <cell r="I330">
            <v>2</v>
          </cell>
          <cell r="J330" t="str">
            <v>4094/QĐ-ĐHKT ngày 16/12/2016 của Hiệu trưởng Trường ĐHKT</v>
          </cell>
        </row>
        <row r="331">
          <cell r="A331" t="str">
            <v>Dương Thị Hà 11/01/1989</v>
          </cell>
          <cell r="B331">
            <v>24</v>
          </cell>
          <cell r="C331">
            <v>16055337</v>
          </cell>
          <cell r="D331" t="str">
            <v>Dương Thị Hà</v>
          </cell>
          <cell r="E331" t="str">
            <v>Nữ</v>
          </cell>
          <cell r="F331" t="str">
            <v>11/01/1989</v>
          </cell>
          <cell r="G331" t="str">
            <v>Thanh Hóa</v>
          </cell>
          <cell r="I331">
            <v>2</v>
          </cell>
          <cell r="J331" t="str">
            <v>4094/QĐ-ĐHKT ngày 16/12/2016 của Hiệu trưởng Trường ĐHKT</v>
          </cell>
        </row>
        <row r="332">
          <cell r="A332" t="str">
            <v>Đào Quang Hải 03/01/1978</v>
          </cell>
          <cell r="B332">
            <v>25</v>
          </cell>
          <cell r="C332">
            <v>16055338</v>
          </cell>
          <cell r="D332" t="str">
            <v xml:space="preserve"> Đào Quang Hải</v>
          </cell>
          <cell r="E332" t="str">
            <v>Nam</v>
          </cell>
          <cell r="F332" t="str">
            <v>03/01/1978</v>
          </cell>
          <cell r="G332" t="str">
            <v>Hà Nội</v>
          </cell>
          <cell r="I332">
            <v>2</v>
          </cell>
          <cell r="J332" t="str">
            <v>4094/QĐ-ĐHKT ngày 16/12/2016 của Hiệu trưởng Trường ĐHKT</v>
          </cell>
        </row>
        <row r="333">
          <cell r="A333" t="str">
            <v>Nguyễn Văn Hải 18/10/1980</v>
          </cell>
          <cell r="B333">
            <v>26</v>
          </cell>
          <cell r="C333">
            <v>16055339</v>
          </cell>
          <cell r="D333" t="str">
            <v>Nguyễn Văn Hải</v>
          </cell>
          <cell r="E333" t="str">
            <v>Nam</v>
          </cell>
          <cell r="F333" t="str">
            <v>18/10/1980</v>
          </cell>
          <cell r="G333" t="str">
            <v>Bắc Ninh</v>
          </cell>
          <cell r="I333">
            <v>2</v>
          </cell>
          <cell r="J333" t="str">
            <v>4094/QĐ-ĐHKT ngày 16/12/2016 của Hiệu trưởng Trường ĐHKT</v>
          </cell>
        </row>
        <row r="334">
          <cell r="A334" t="str">
            <v>Nguyễn Thị Hồng Hạnh 10/09/1978</v>
          </cell>
          <cell r="B334">
            <v>27</v>
          </cell>
          <cell r="C334">
            <v>16055340</v>
          </cell>
          <cell r="D334" t="str">
            <v>Nguyễn Thị Hồng Hạnh</v>
          </cell>
          <cell r="E334" t="str">
            <v>Nữ</v>
          </cell>
          <cell r="F334" t="str">
            <v>10/09/1978</v>
          </cell>
          <cell r="G334" t="str">
            <v>Hà Nội</v>
          </cell>
          <cell r="I334">
            <v>2</v>
          </cell>
          <cell r="J334" t="str">
            <v>4094/QĐ-ĐHKT ngày 16/12/2016 của Hiệu trưởng Trường ĐHKT</v>
          </cell>
        </row>
        <row r="335">
          <cell r="A335" t="str">
            <v>Trần Thị Lệ Hằng 24/12/1988</v>
          </cell>
          <cell r="B335">
            <v>28</v>
          </cell>
          <cell r="C335">
            <v>16055341</v>
          </cell>
          <cell r="D335" t="str">
            <v>Trần Thị Lệ Hằng</v>
          </cell>
          <cell r="E335" t="str">
            <v>Nữ</v>
          </cell>
          <cell r="F335" t="str">
            <v>24/12/1988</v>
          </cell>
          <cell r="G335" t="str">
            <v>Điện Biên</v>
          </cell>
          <cell r="I335">
            <v>2</v>
          </cell>
          <cell r="J335" t="str">
            <v>4094/QĐ-ĐHKT ngày 16/12/2016 của Hiệu trưởng Trường ĐHKT</v>
          </cell>
        </row>
        <row r="336">
          <cell r="A336" t="str">
            <v>Nguyễn Thị Thu Hằng 12/11/1977</v>
          </cell>
          <cell r="B336">
            <v>29</v>
          </cell>
          <cell r="C336">
            <v>16055342</v>
          </cell>
          <cell r="D336" t="str">
            <v>Nguyễn Thị Thu Hằng</v>
          </cell>
          <cell r="E336" t="str">
            <v>Nữ</v>
          </cell>
          <cell r="F336" t="str">
            <v>12/11/1977</v>
          </cell>
          <cell r="G336" t="str">
            <v>Hà Nội</v>
          </cell>
          <cell r="I336">
            <v>2</v>
          </cell>
          <cell r="J336" t="str">
            <v>4094/QĐ-ĐHKT ngày 16/12/2016 của Hiệu trưởng Trường ĐHKT</v>
          </cell>
        </row>
        <row r="337">
          <cell r="A337" t="str">
            <v>Phạm Thúy Hằng 08/10/1986</v>
          </cell>
          <cell r="B337">
            <v>30</v>
          </cell>
          <cell r="C337">
            <v>16055343</v>
          </cell>
          <cell r="D337" t="str">
            <v>Phạm Thúy Hằng</v>
          </cell>
          <cell r="E337" t="str">
            <v>Nữ</v>
          </cell>
          <cell r="F337" t="str">
            <v>08/10/1986</v>
          </cell>
          <cell r="G337" t="str">
            <v>Hà Nội</v>
          </cell>
          <cell r="I337">
            <v>2</v>
          </cell>
          <cell r="J337" t="str">
            <v>4094/QĐ-ĐHKT ngày 16/12/2016 của Hiệu trưởng Trường ĐHKT</v>
          </cell>
        </row>
        <row r="338">
          <cell r="A338" t="str">
            <v>Trần Thị Thúy Hằng 17/09/1983</v>
          </cell>
          <cell r="B338">
            <v>31</v>
          </cell>
          <cell r="C338">
            <v>16055344</v>
          </cell>
          <cell r="D338" t="str">
            <v>Trần Thị Thúy Hằng</v>
          </cell>
          <cell r="E338" t="str">
            <v>Nữ</v>
          </cell>
          <cell r="F338" t="str">
            <v>17/09/1983</v>
          </cell>
          <cell r="G338" t="str">
            <v>Quảng Ninh</v>
          </cell>
          <cell r="I338">
            <v>2</v>
          </cell>
          <cell r="J338" t="str">
            <v>4094/QĐ-ĐHKT ngày 16/12/2016 của Hiệu trưởng Trường ĐHKT</v>
          </cell>
        </row>
        <row r="339">
          <cell r="A339" t="str">
            <v>Đặng Thu Hiền 19/10/1985</v>
          </cell>
          <cell r="B339">
            <v>32</v>
          </cell>
          <cell r="C339">
            <v>16055345</v>
          </cell>
          <cell r="D339" t="str">
            <v>Đặng Thu Hiền</v>
          </cell>
          <cell r="E339" t="str">
            <v>Nữ</v>
          </cell>
          <cell r="F339" t="str">
            <v>19/10/1985</v>
          </cell>
          <cell r="G339" t="str">
            <v>Hà Nội</v>
          </cell>
          <cell r="I339">
            <v>2</v>
          </cell>
          <cell r="J339" t="str">
            <v>4094/QĐ-ĐHKT ngày 16/12/2016 của Hiệu trưởng Trường ĐHKT</v>
          </cell>
        </row>
        <row r="340">
          <cell r="A340" t="str">
            <v>Đỗ Thu Hiền 02/08/1984</v>
          </cell>
          <cell r="B340">
            <v>33</v>
          </cell>
          <cell r="C340">
            <v>16055346</v>
          </cell>
          <cell r="D340" t="str">
            <v>Đỗ Thu Hiền</v>
          </cell>
          <cell r="E340" t="str">
            <v>Nữ</v>
          </cell>
          <cell r="F340" t="str">
            <v>02/08/1984</v>
          </cell>
          <cell r="G340" t="str">
            <v>Ninh Bình</v>
          </cell>
          <cell r="I340">
            <v>2</v>
          </cell>
          <cell r="J340" t="str">
            <v>4094/QĐ-ĐHKT ngày 16/12/2016 của Hiệu trưởng Trường ĐHKT</v>
          </cell>
        </row>
        <row r="341">
          <cell r="A341" t="str">
            <v>Nguyễn Thị Thu Hiền 22/09/1984</v>
          </cell>
          <cell r="B341">
            <v>34</v>
          </cell>
          <cell r="C341">
            <v>16055347</v>
          </cell>
          <cell r="D341" t="str">
            <v>Nguyễn Thị Thu Hiền</v>
          </cell>
          <cell r="E341" t="str">
            <v>Nữ</v>
          </cell>
          <cell r="F341" t="str">
            <v>22/09/1984</v>
          </cell>
          <cell r="G341" t="str">
            <v>Hà Nội</v>
          </cell>
          <cell r="I341">
            <v>2</v>
          </cell>
          <cell r="J341" t="str">
            <v>4094/QĐ-ĐHKT ngày 16/12/2016 của Hiệu trưởng Trường ĐHKT</v>
          </cell>
        </row>
        <row r="342">
          <cell r="A342" t="str">
            <v>Nguyễn Thị Thu Hiền 14/01/1988</v>
          </cell>
          <cell r="B342">
            <v>35</v>
          </cell>
          <cell r="C342">
            <v>16055348</v>
          </cell>
          <cell r="D342" t="str">
            <v>Nguyễn Thị Thu Hiền</v>
          </cell>
          <cell r="E342" t="str">
            <v>Nữ</v>
          </cell>
          <cell r="F342" t="str">
            <v>14/01/1988</v>
          </cell>
          <cell r="G342" t="str">
            <v>Hà Nội</v>
          </cell>
          <cell r="I342">
            <v>2</v>
          </cell>
          <cell r="J342" t="str">
            <v>4094/QĐ-ĐHKT ngày 16/12/2016 của Hiệu trưởng Trường ĐHKT</v>
          </cell>
        </row>
        <row r="343">
          <cell r="A343" t="str">
            <v>Nguyễn Thị Thanh Hoa 17/09/1979</v>
          </cell>
          <cell r="B343">
            <v>36</v>
          </cell>
          <cell r="C343">
            <v>16055350</v>
          </cell>
          <cell r="D343" t="str">
            <v>Nguyễn Thị Thanh Hoa</v>
          </cell>
          <cell r="E343" t="str">
            <v>Nữ</v>
          </cell>
          <cell r="F343" t="str">
            <v>17/09/1979</v>
          </cell>
          <cell r="G343" t="str">
            <v>Bắc Ninh</v>
          </cell>
          <cell r="I343">
            <v>2</v>
          </cell>
          <cell r="J343" t="str">
            <v>4094/QĐ-ĐHKT ngày 16/12/2016 của Hiệu trưởng Trường ĐHKT</v>
          </cell>
        </row>
        <row r="344">
          <cell r="A344" t="str">
            <v>Đỗ Trọng Hoàng 13/06/1976</v>
          </cell>
          <cell r="B344">
            <v>37</v>
          </cell>
          <cell r="C344">
            <v>16055351</v>
          </cell>
          <cell r="D344" t="str">
            <v>Đỗ Trọng Hoàng</v>
          </cell>
          <cell r="E344" t="str">
            <v>Nam</v>
          </cell>
          <cell r="F344" t="str">
            <v>13/06/1976</v>
          </cell>
          <cell r="G344" t="str">
            <v>Bắc Giang</v>
          </cell>
          <cell r="I344">
            <v>2</v>
          </cell>
          <cell r="J344" t="str">
            <v>4094/QĐ-ĐHKT ngày 16/12/2016 của Hiệu trưởng Trường ĐHKT</v>
          </cell>
        </row>
        <row r="345">
          <cell r="A345" t="str">
            <v>Tạ Quang Huy 10/09/1992</v>
          </cell>
          <cell r="B345">
            <v>38</v>
          </cell>
          <cell r="C345">
            <v>16055352</v>
          </cell>
          <cell r="D345" t="str">
            <v>Tạ Quang Huy</v>
          </cell>
          <cell r="E345" t="str">
            <v>Nam</v>
          </cell>
          <cell r="F345" t="str">
            <v>10/09/1992</v>
          </cell>
          <cell r="G345" t="str">
            <v>Hải Phòng</v>
          </cell>
          <cell r="I345">
            <v>2</v>
          </cell>
          <cell r="J345" t="str">
            <v>4094/QĐ-ĐHKT ngày 16/12/2016 của Hiệu trưởng Trường ĐHKT</v>
          </cell>
        </row>
        <row r="346">
          <cell r="A346" t="str">
            <v>Vũ Diệu Huyền 01/08/1981</v>
          </cell>
          <cell r="B346">
            <v>39</v>
          </cell>
          <cell r="C346">
            <v>16055353</v>
          </cell>
          <cell r="D346" t="str">
            <v>Vũ Diệu Huyền</v>
          </cell>
          <cell r="E346" t="str">
            <v>Nữ</v>
          </cell>
          <cell r="F346" t="str">
            <v>01/08/1981</v>
          </cell>
          <cell r="G346" t="str">
            <v>Hà Nội</v>
          </cell>
          <cell r="I346">
            <v>2</v>
          </cell>
          <cell r="J346" t="str">
            <v>4094/QĐ-ĐHKT ngày 16/12/2016 của Hiệu trưởng Trường ĐHKT</v>
          </cell>
        </row>
        <row r="347">
          <cell r="A347" t="str">
            <v>Nguyễn Thị Thu Huyền 17/12/1992</v>
          </cell>
          <cell r="B347">
            <v>40</v>
          </cell>
          <cell r="C347">
            <v>16055354</v>
          </cell>
          <cell r="D347" t="str">
            <v>Nguyễn Thị Thu Huyền</v>
          </cell>
          <cell r="E347" t="str">
            <v>Nữ</v>
          </cell>
          <cell r="F347" t="str">
            <v>17/12/1992</v>
          </cell>
          <cell r="G347" t="str">
            <v>Hòa Bình</v>
          </cell>
          <cell r="I347">
            <v>2</v>
          </cell>
          <cell r="J347" t="str">
            <v>4094/QĐ-ĐHKT ngày 16/12/2016 của Hiệu trưởng Trường ĐHKT</v>
          </cell>
        </row>
        <row r="348">
          <cell r="A348" t="str">
            <v>Nguyễn Đức Hưng 13/04/1991</v>
          </cell>
          <cell r="B348">
            <v>41</v>
          </cell>
          <cell r="C348">
            <v>16055355</v>
          </cell>
          <cell r="D348" t="str">
            <v>Nguyễn Đức Hưng</v>
          </cell>
          <cell r="E348" t="str">
            <v>Nam</v>
          </cell>
          <cell r="F348" t="str">
            <v>13/04/1991</v>
          </cell>
          <cell r="G348" t="str">
            <v>Hà Nội</v>
          </cell>
          <cell r="I348">
            <v>2</v>
          </cell>
          <cell r="J348" t="str">
            <v>4094/QĐ-ĐHKT ngày 16/12/2016 của Hiệu trưởng Trường ĐHKT</v>
          </cell>
        </row>
        <row r="349">
          <cell r="A349" t="str">
            <v>Nguyễn Quốc Hưng 13/06/1984</v>
          </cell>
          <cell r="B349">
            <v>42</v>
          </cell>
          <cell r="C349">
            <v>16055356</v>
          </cell>
          <cell r="D349" t="str">
            <v>Nguyễn Quốc Hưng</v>
          </cell>
          <cell r="E349" t="str">
            <v>Nam</v>
          </cell>
          <cell r="F349" t="str">
            <v>13/06/1984</v>
          </cell>
          <cell r="G349" t="str">
            <v>Nam Định</v>
          </cell>
          <cell r="I349">
            <v>2</v>
          </cell>
          <cell r="J349" t="str">
            <v>4094/QĐ-ĐHKT ngày 16/12/2016 của Hiệu trưởng Trường ĐHKT</v>
          </cell>
        </row>
        <row r="350">
          <cell r="A350" t="str">
            <v>Nguyễn Thái Hưng 08/11/1978</v>
          </cell>
          <cell r="B350">
            <v>43</v>
          </cell>
          <cell r="C350">
            <v>16055357</v>
          </cell>
          <cell r="D350" t="str">
            <v>Nguyễn Thái Hưng</v>
          </cell>
          <cell r="E350" t="str">
            <v>Nam</v>
          </cell>
          <cell r="F350" t="str">
            <v>08/11/1978</v>
          </cell>
          <cell r="G350" t="str">
            <v>Thái Bình</v>
          </cell>
          <cell r="I350">
            <v>2</v>
          </cell>
          <cell r="J350" t="str">
            <v>4094/QĐ-ĐHKT ngày 16/12/2016 của Hiệu trưởng Trường ĐHKT</v>
          </cell>
        </row>
        <row r="351">
          <cell r="A351" t="str">
            <v>Từ Diệu Hương 21/10/1977</v>
          </cell>
          <cell r="B351">
            <v>44</v>
          </cell>
          <cell r="C351">
            <v>16055358</v>
          </cell>
          <cell r="D351" t="str">
            <v>Từ Diệu Hương</v>
          </cell>
          <cell r="E351" t="str">
            <v>Nữ</v>
          </cell>
          <cell r="F351" t="str">
            <v>21/10/1977</v>
          </cell>
          <cell r="G351" t="str">
            <v>Hà Nội</v>
          </cell>
          <cell r="I351">
            <v>2</v>
          </cell>
          <cell r="J351" t="str">
            <v>4094/QĐ-ĐHKT ngày 16/12/2016 của Hiệu trưởng Trường ĐHKT</v>
          </cell>
        </row>
        <row r="352">
          <cell r="A352" t="str">
            <v>Hà Thị Thanh Hương 31/03/1976</v>
          </cell>
          <cell r="B352">
            <v>45</v>
          </cell>
          <cell r="C352">
            <v>16055359</v>
          </cell>
          <cell r="D352" t="str">
            <v>Hà Thị Thanh Hương</v>
          </cell>
          <cell r="E352" t="str">
            <v>Nữ</v>
          </cell>
          <cell r="F352" t="str">
            <v>31/03/1976</v>
          </cell>
          <cell r="G352" t="str">
            <v>Phú Thọ</v>
          </cell>
          <cell r="I352">
            <v>2</v>
          </cell>
          <cell r="J352" t="str">
            <v>4094/QĐ-ĐHKT ngày 16/12/2016 của Hiệu trưởng Trường ĐHKT</v>
          </cell>
        </row>
        <row r="353">
          <cell r="A353" t="str">
            <v>Bùi Thị Thu Hương 19/05/1982</v>
          </cell>
          <cell r="B353">
            <v>46</v>
          </cell>
          <cell r="C353">
            <v>16055360</v>
          </cell>
          <cell r="D353" t="str">
            <v>Bùi Thị Thu Hương</v>
          </cell>
          <cell r="E353" t="str">
            <v>Nữ</v>
          </cell>
          <cell r="F353" t="str">
            <v>19/05/1982</v>
          </cell>
          <cell r="G353" t="str">
            <v>Nam Định</v>
          </cell>
          <cell r="I353">
            <v>2</v>
          </cell>
          <cell r="J353" t="str">
            <v>4094/QĐ-ĐHKT ngày 16/12/2016 của Hiệu trưởng Trường ĐHKT</v>
          </cell>
        </row>
        <row r="354">
          <cell r="A354" t="str">
            <v>Đoàn Bảo Khánh 20/12/1990</v>
          </cell>
          <cell r="B354">
            <v>47</v>
          </cell>
          <cell r="C354">
            <v>16055361</v>
          </cell>
          <cell r="D354" t="str">
            <v xml:space="preserve"> Đoàn Bảo Khánh</v>
          </cell>
          <cell r="E354" t="str">
            <v>Nam</v>
          </cell>
          <cell r="F354" t="str">
            <v>20/12/1990</v>
          </cell>
          <cell r="G354" t="str">
            <v>Nam Định</v>
          </cell>
          <cell r="I354">
            <v>2</v>
          </cell>
          <cell r="J354" t="str">
            <v>4094/QĐ-ĐHKT ngày 16/12/2016 của Hiệu trưởng Trường ĐHKT</v>
          </cell>
        </row>
        <row r="355">
          <cell r="A355" t="str">
            <v>Trần Đình Khoa 06/02/1983</v>
          </cell>
          <cell r="B355">
            <v>48</v>
          </cell>
          <cell r="C355">
            <v>16055362</v>
          </cell>
          <cell r="D355" t="str">
            <v>Trần Đình Khoa</v>
          </cell>
          <cell r="E355" t="str">
            <v>Nam</v>
          </cell>
          <cell r="F355" t="str">
            <v>06/02/1983</v>
          </cell>
          <cell r="G355" t="str">
            <v>Hà Nội</v>
          </cell>
          <cell r="I355">
            <v>2</v>
          </cell>
          <cell r="J355" t="str">
            <v>4094/QĐ-ĐHKT ngày 16/12/2016 của Hiệu trưởng Trường ĐHKT</v>
          </cell>
        </row>
        <row r="356">
          <cell r="A356" t="str">
            <v>Bùi Thanh Liêm 26/01/1986</v>
          </cell>
          <cell r="B356">
            <v>49</v>
          </cell>
          <cell r="C356">
            <v>16055363</v>
          </cell>
          <cell r="D356" t="str">
            <v>Bùi Thanh Liêm</v>
          </cell>
          <cell r="E356" t="str">
            <v>Nam</v>
          </cell>
          <cell r="F356" t="str">
            <v>26/01/1986</v>
          </cell>
          <cell r="G356" t="str">
            <v>Quảng Ninh</v>
          </cell>
          <cell r="I356">
            <v>2</v>
          </cell>
          <cell r="J356" t="str">
            <v>4094/QĐ-ĐHKT ngày 16/12/2016 của Hiệu trưởng Trường ĐHKT</v>
          </cell>
        </row>
        <row r="357">
          <cell r="A357" t="str">
            <v>Bùi Thị Liên 06/10/1983</v>
          </cell>
          <cell r="B357">
            <v>50</v>
          </cell>
          <cell r="C357">
            <v>16055364</v>
          </cell>
          <cell r="D357" t="str">
            <v>Bùi Thị Liên</v>
          </cell>
          <cell r="E357" t="str">
            <v>Nữ</v>
          </cell>
          <cell r="F357" t="str">
            <v>06/10/1983</v>
          </cell>
          <cell r="G357" t="str">
            <v>Hà Giang</v>
          </cell>
          <cell r="I357">
            <v>2</v>
          </cell>
          <cell r="J357" t="str">
            <v>4094/QĐ-ĐHKT ngày 16/12/2016 của Hiệu trưởng Trường ĐHKT</v>
          </cell>
        </row>
        <row r="358">
          <cell r="A358" t="str">
            <v>Hà Diệu Linh 02/11/1983</v>
          </cell>
          <cell r="B358">
            <v>51</v>
          </cell>
          <cell r="C358">
            <v>16055365</v>
          </cell>
          <cell r="D358" t="str">
            <v>Hà Diệu Linh</v>
          </cell>
          <cell r="E358" t="str">
            <v>Nữ</v>
          </cell>
          <cell r="F358" t="str">
            <v>02/11/1983</v>
          </cell>
          <cell r="G358" t="str">
            <v>Hà Nội</v>
          </cell>
          <cell r="I358">
            <v>2</v>
          </cell>
          <cell r="J358" t="str">
            <v>4094/QĐ-ĐHKT ngày 16/12/2016 của Hiệu trưởng Trường ĐHKT</v>
          </cell>
        </row>
        <row r="359">
          <cell r="A359" t="str">
            <v>Nguyễn Hoàng Loan 17/05/1982</v>
          </cell>
          <cell r="B359">
            <v>52</v>
          </cell>
          <cell r="C359">
            <v>16055366</v>
          </cell>
          <cell r="D359" t="str">
            <v>Nguyễn Hoàng Loan</v>
          </cell>
          <cell r="E359" t="str">
            <v>Nữ</v>
          </cell>
          <cell r="F359" t="str">
            <v>17/05/1982</v>
          </cell>
          <cell r="G359" t="str">
            <v>Sơn La</v>
          </cell>
          <cell r="I359">
            <v>2</v>
          </cell>
          <cell r="J359" t="str">
            <v>4094/QĐ-ĐHKT ngày 16/12/2016 của Hiệu trưởng Trường ĐHKT</v>
          </cell>
        </row>
        <row r="360">
          <cell r="A360" t="str">
            <v>Nguyễn Thị Lương 27/10/1986</v>
          </cell>
          <cell r="B360">
            <v>53</v>
          </cell>
          <cell r="C360">
            <v>16055367</v>
          </cell>
          <cell r="D360" t="str">
            <v>Nguyễn Thị Lương</v>
          </cell>
          <cell r="E360" t="str">
            <v>Nữ</v>
          </cell>
          <cell r="F360" t="str">
            <v>27/10/1986</v>
          </cell>
          <cell r="G360" t="str">
            <v>Bắc Ninh</v>
          </cell>
          <cell r="I360">
            <v>2</v>
          </cell>
          <cell r="J360" t="str">
            <v>4094/QĐ-ĐHKT ngày 16/12/2016 của Hiệu trưởng Trường ĐHKT</v>
          </cell>
        </row>
        <row r="361">
          <cell r="A361" t="str">
            <v>Nguyễn Thị Thúy Ly 17/02/1981</v>
          </cell>
          <cell r="B361">
            <v>54</v>
          </cell>
          <cell r="C361">
            <v>16055368</v>
          </cell>
          <cell r="D361" t="str">
            <v>Nguyễn Thị Thúy Ly</v>
          </cell>
          <cell r="E361" t="str">
            <v>Nữ</v>
          </cell>
          <cell r="F361" t="str">
            <v>17/02/1981</v>
          </cell>
          <cell r="G361" t="str">
            <v>Hà Nội</v>
          </cell>
          <cell r="I361">
            <v>2</v>
          </cell>
          <cell r="J361" t="str">
            <v>4094/QĐ-ĐHKT ngày 16/12/2016 của Hiệu trưởng Trường ĐHKT</v>
          </cell>
        </row>
        <row r="362">
          <cell r="A362" t="str">
            <v>Hà Ngọc Lý 29/07/1984</v>
          </cell>
          <cell r="B362">
            <v>55</v>
          </cell>
          <cell r="C362">
            <v>16055369</v>
          </cell>
          <cell r="D362" t="str">
            <v>Hà Ngọc Lý</v>
          </cell>
          <cell r="E362" t="str">
            <v>Nữ</v>
          </cell>
          <cell r="F362" t="str">
            <v>29/07/1984</v>
          </cell>
          <cell r="G362" t="str">
            <v>Bắc Kạn</v>
          </cell>
          <cell r="I362">
            <v>2</v>
          </cell>
          <cell r="J362" t="str">
            <v>4094/QĐ-ĐHKT ngày 16/12/2016 của Hiệu trưởng Trường ĐHKT</v>
          </cell>
        </row>
        <row r="363">
          <cell r="A363" t="str">
            <v>Bùi Hồng Mạnh 18/03/1979</v>
          </cell>
          <cell r="B363">
            <v>56</v>
          </cell>
          <cell r="C363">
            <v>16055370</v>
          </cell>
          <cell r="D363" t="str">
            <v>Bùi Hồng Mạnh</v>
          </cell>
          <cell r="E363" t="str">
            <v>Nam</v>
          </cell>
          <cell r="F363" t="str">
            <v>18/03/1979</v>
          </cell>
          <cell r="G363" t="str">
            <v>Thái Bình</v>
          </cell>
          <cell r="I363">
            <v>2</v>
          </cell>
          <cell r="J363" t="str">
            <v>4094/QĐ-ĐHKT ngày 16/12/2016 của Hiệu trưởng Trường ĐHKT</v>
          </cell>
        </row>
        <row r="364">
          <cell r="A364" t="str">
            <v>Phạm Thị May 05/04/1990</v>
          </cell>
          <cell r="B364">
            <v>57</v>
          </cell>
          <cell r="C364">
            <v>16055371</v>
          </cell>
          <cell r="D364" t="str">
            <v>Phạm Thị May</v>
          </cell>
          <cell r="E364" t="str">
            <v>Nữ</v>
          </cell>
          <cell r="F364" t="str">
            <v>05/04/1990</v>
          </cell>
          <cell r="G364" t="str">
            <v>Nam Định</v>
          </cell>
          <cell r="I364">
            <v>2</v>
          </cell>
          <cell r="J364" t="str">
            <v>4094/QĐ-ĐHKT ngày 16/12/2016 của Hiệu trưởng Trường ĐHKT</v>
          </cell>
        </row>
        <row r="365">
          <cell r="A365" t="str">
            <v>Đỗ Đức Minh 16/03/1975</v>
          </cell>
          <cell r="B365">
            <v>58</v>
          </cell>
          <cell r="C365">
            <v>16055372</v>
          </cell>
          <cell r="D365" t="str">
            <v>Đỗ Đức Minh</v>
          </cell>
          <cell r="E365" t="str">
            <v>Nam</v>
          </cell>
          <cell r="F365" t="str">
            <v>16/03/1975</v>
          </cell>
          <cell r="G365" t="str">
            <v>Quảng Ninh</v>
          </cell>
          <cell r="I365">
            <v>2</v>
          </cell>
          <cell r="J365" t="str">
            <v>4094/QĐ-ĐHKT ngày 16/12/2016 của Hiệu trưởng Trường ĐHKT</v>
          </cell>
        </row>
        <row r="366">
          <cell r="A366" t="str">
            <v>Hồ Quang Minh 14/08/1982</v>
          </cell>
          <cell r="B366">
            <v>59</v>
          </cell>
          <cell r="C366">
            <v>16055373</v>
          </cell>
          <cell r="D366" t="str">
            <v>Hồ Quang Minh</v>
          </cell>
          <cell r="E366" t="str">
            <v>Nam</v>
          </cell>
          <cell r="F366" t="str">
            <v>14/08/1982</v>
          </cell>
          <cell r="G366" t="str">
            <v>Vĩnh Phúc</v>
          </cell>
          <cell r="I366">
            <v>2</v>
          </cell>
          <cell r="J366" t="str">
            <v>4094/QĐ-ĐHKT ngày 16/12/2016 của Hiệu trưởng Trường ĐHKT</v>
          </cell>
        </row>
        <row r="367">
          <cell r="A367" t="str">
            <v>Phạm Quang Minh 20/05/1978</v>
          </cell>
          <cell r="B367">
            <v>60</v>
          </cell>
          <cell r="C367">
            <v>16055374</v>
          </cell>
          <cell r="D367" t="str">
            <v>Phạm Quang Minh</v>
          </cell>
          <cell r="E367" t="str">
            <v>Nam</v>
          </cell>
          <cell r="F367" t="str">
            <v>20/05/1978</v>
          </cell>
          <cell r="G367" t="str">
            <v>Bắc Ninh</v>
          </cell>
          <cell r="I367">
            <v>2</v>
          </cell>
          <cell r="J367" t="str">
            <v>4094/QĐ-ĐHKT ngày 16/12/2016 của Hiệu trưởng Trường ĐHKT</v>
          </cell>
        </row>
        <row r="368">
          <cell r="A368" t="str">
            <v>Phạm Văn Minh 12/06/1990</v>
          </cell>
          <cell r="B368">
            <v>61</v>
          </cell>
          <cell r="C368">
            <v>16055375</v>
          </cell>
          <cell r="D368" t="str">
            <v>Phạm Văn Minh</v>
          </cell>
          <cell r="E368" t="str">
            <v>Nam</v>
          </cell>
          <cell r="F368" t="str">
            <v>12/06/1990</v>
          </cell>
          <cell r="G368" t="str">
            <v>Hà Nội</v>
          </cell>
          <cell r="I368">
            <v>2</v>
          </cell>
          <cell r="J368" t="str">
            <v>4094/QĐ-ĐHKT ngày 16/12/2016 của Hiệu trưởng Trường ĐHKT</v>
          </cell>
        </row>
        <row r="369">
          <cell r="A369" t="str">
            <v>Nguyễn Phương Trà My 09/03/1992</v>
          </cell>
          <cell r="B369">
            <v>62</v>
          </cell>
          <cell r="C369">
            <v>16055376</v>
          </cell>
          <cell r="D369" t="str">
            <v>Nguyễn Phương Trà My</v>
          </cell>
          <cell r="E369" t="str">
            <v>Nữ</v>
          </cell>
          <cell r="F369" t="str">
            <v>09/03/1992</v>
          </cell>
          <cell r="G369" t="str">
            <v>Hà Nội</v>
          </cell>
          <cell r="I369">
            <v>2</v>
          </cell>
          <cell r="J369" t="str">
            <v>4094/QĐ-ĐHKT ngày 16/12/2016 của Hiệu trưởng Trường ĐHKT</v>
          </cell>
        </row>
        <row r="370">
          <cell r="A370" t="str">
            <v>Vũ Thái Nam 10/05/1979</v>
          </cell>
          <cell r="B370">
            <v>63</v>
          </cell>
          <cell r="C370">
            <v>16055377</v>
          </cell>
          <cell r="D370" t="str">
            <v>Vũ Thái Nam</v>
          </cell>
          <cell r="E370" t="str">
            <v>Nam</v>
          </cell>
          <cell r="F370" t="str">
            <v>10/05/1979</v>
          </cell>
          <cell r="G370" t="str">
            <v>Thái Bình</v>
          </cell>
          <cell r="I370">
            <v>2</v>
          </cell>
          <cell r="J370" t="str">
            <v>4094/QĐ-ĐHKT ngày 16/12/2016 của Hiệu trưởng Trường ĐHKT</v>
          </cell>
        </row>
        <row r="371">
          <cell r="A371" t="str">
            <v>Vũ Thị Nga 23/03/1983</v>
          </cell>
          <cell r="B371">
            <v>64</v>
          </cell>
          <cell r="C371">
            <v>16055378</v>
          </cell>
          <cell r="D371" t="str">
            <v>Vũ Thị Nga</v>
          </cell>
          <cell r="E371" t="str">
            <v>Nữ</v>
          </cell>
          <cell r="F371" t="str">
            <v>23/03/1983</v>
          </cell>
          <cell r="G371" t="str">
            <v>Nam Định</v>
          </cell>
          <cell r="I371">
            <v>2</v>
          </cell>
          <cell r="J371" t="str">
            <v>4094/QĐ-ĐHKT ngày 16/12/2016 của Hiệu trưởng Trường ĐHKT</v>
          </cell>
        </row>
        <row r="372">
          <cell r="A372" t="str">
            <v>Lê Bảo Ngọc 28/08/1990</v>
          </cell>
          <cell r="B372">
            <v>65</v>
          </cell>
          <cell r="C372">
            <v>16055379</v>
          </cell>
          <cell r="D372" t="str">
            <v>Lê Bảo Ngọc</v>
          </cell>
          <cell r="E372" t="str">
            <v>Nữ</v>
          </cell>
          <cell r="F372" t="str">
            <v>28/08/1990</v>
          </cell>
          <cell r="G372" t="str">
            <v>Hà Nội</v>
          </cell>
          <cell r="I372">
            <v>2</v>
          </cell>
          <cell r="J372" t="str">
            <v>4094/QĐ-ĐHKT ngày 16/12/2016 của Hiệu trưởng Trường ĐHKT</v>
          </cell>
        </row>
        <row r="373">
          <cell r="A373" t="str">
            <v>Nguyễn Đức Ngọc 12/12/1990</v>
          </cell>
          <cell r="B373">
            <v>66</v>
          </cell>
          <cell r="C373">
            <v>16055380</v>
          </cell>
          <cell r="D373" t="str">
            <v>Nguyễn Đức Ngọc</v>
          </cell>
          <cell r="E373" t="str">
            <v>Nam</v>
          </cell>
          <cell r="F373" t="str">
            <v>12/12/1990</v>
          </cell>
          <cell r="G373" t="str">
            <v>Hà Nam</v>
          </cell>
          <cell r="I373">
            <v>2</v>
          </cell>
          <cell r="J373" t="str">
            <v>4094/QĐ-ĐHKT ngày 16/12/2016 của Hiệu trưởng Trường ĐHKT</v>
          </cell>
        </row>
        <row r="374">
          <cell r="A374" t="str">
            <v>Phan Thị Hồng Nhung 03/09/1976</v>
          </cell>
          <cell r="B374">
            <v>67</v>
          </cell>
          <cell r="C374">
            <v>16055381</v>
          </cell>
          <cell r="D374" t="str">
            <v>Phan Thị Hồng Nhung</v>
          </cell>
          <cell r="E374" t="str">
            <v>Nữ</v>
          </cell>
          <cell r="F374" t="str">
            <v>03/09/1976</v>
          </cell>
          <cell r="G374" t="str">
            <v>Hà Tĩnh</v>
          </cell>
          <cell r="I374">
            <v>2</v>
          </cell>
          <cell r="J374" t="str">
            <v>4094/QĐ-ĐHKT ngày 16/12/2016 của Hiệu trưởng Trường ĐHKT</v>
          </cell>
        </row>
        <row r="375">
          <cell r="A375" t="str">
            <v>Nguyễn Xuân Phong 27/06/1968</v>
          </cell>
          <cell r="B375">
            <v>68</v>
          </cell>
          <cell r="C375">
            <v>16055382</v>
          </cell>
          <cell r="D375" t="str">
            <v>Nguyễn Xuân Phong</v>
          </cell>
          <cell r="E375" t="str">
            <v>Nam</v>
          </cell>
          <cell r="F375" t="str">
            <v>27/06/1968</v>
          </cell>
          <cell r="G375" t="str">
            <v>Hà Nội</v>
          </cell>
          <cell r="I375">
            <v>2</v>
          </cell>
          <cell r="J375" t="str">
            <v>4094/QĐ-ĐHKT ngày 16/12/2016 của Hiệu trưởng Trường ĐHKT</v>
          </cell>
        </row>
        <row r="376">
          <cell r="A376" t="str">
            <v>Nguyễn Thị Phương 07/11/1991</v>
          </cell>
          <cell r="B376">
            <v>69</v>
          </cell>
          <cell r="C376">
            <v>16055383</v>
          </cell>
          <cell r="D376" t="str">
            <v>Nguyễn Thị Phương</v>
          </cell>
          <cell r="E376" t="str">
            <v>Nữ</v>
          </cell>
          <cell r="F376" t="str">
            <v>07/11/1991</v>
          </cell>
          <cell r="G376" t="str">
            <v>Hà Nội</v>
          </cell>
          <cell r="I376">
            <v>2</v>
          </cell>
          <cell r="J376" t="str">
            <v>4094/QĐ-ĐHKT ngày 16/12/2016 của Hiệu trưởng Trường ĐHKT</v>
          </cell>
        </row>
        <row r="377">
          <cell r="A377" t="str">
            <v>Nguyễn Ngọc Phượng 22/09/1985</v>
          </cell>
          <cell r="B377">
            <v>70</v>
          </cell>
          <cell r="C377">
            <v>16055384</v>
          </cell>
          <cell r="D377" t="str">
            <v>Nguyễn Ngọc Phượng</v>
          </cell>
          <cell r="E377" t="str">
            <v>Nữ</v>
          </cell>
          <cell r="F377" t="str">
            <v>22/09/1985</v>
          </cell>
          <cell r="G377" t="str">
            <v>Phú Thọ</v>
          </cell>
          <cell r="I377">
            <v>2</v>
          </cell>
          <cell r="J377" t="str">
            <v>4094/QĐ-ĐHKT ngày 16/12/2016 của Hiệu trưởng Trường ĐHKT</v>
          </cell>
        </row>
        <row r="378">
          <cell r="A378" t="str">
            <v>Nguyễn Văn Quang 10/02/1983</v>
          </cell>
          <cell r="B378">
            <v>71</v>
          </cell>
          <cell r="C378">
            <v>16055385</v>
          </cell>
          <cell r="D378" t="str">
            <v>Nguyễn Văn Quang</v>
          </cell>
          <cell r="E378" t="str">
            <v>Nam</v>
          </cell>
          <cell r="F378" t="str">
            <v>10/02/1983</v>
          </cell>
          <cell r="G378" t="str">
            <v>Thái Bình</v>
          </cell>
          <cell r="I378">
            <v>2</v>
          </cell>
          <cell r="J378" t="str">
            <v>4094/QĐ-ĐHKT ngày 16/12/2016 của Hiệu trưởng Trường ĐHKT</v>
          </cell>
        </row>
        <row r="379">
          <cell r="A379" t="str">
            <v>Nguyễn Thị Quý 19/03/1990</v>
          </cell>
          <cell r="B379">
            <v>72</v>
          </cell>
          <cell r="C379">
            <v>16055386</v>
          </cell>
          <cell r="D379" t="str">
            <v>Nguyễn Thị Quý</v>
          </cell>
          <cell r="E379" t="str">
            <v>Nữ</v>
          </cell>
          <cell r="F379" t="str">
            <v>19/03/1990</v>
          </cell>
          <cell r="G379" t="str">
            <v>Hà Nội</v>
          </cell>
          <cell r="I379">
            <v>2</v>
          </cell>
          <cell r="J379" t="str">
            <v>4094/QĐ-ĐHKT ngày 16/12/2016 của Hiệu trưởng Trường ĐHKT</v>
          </cell>
        </row>
        <row r="380">
          <cell r="A380" t="str">
            <v>Nguyễn Văn Quý 27/12/1986</v>
          </cell>
          <cell r="B380">
            <v>73</v>
          </cell>
          <cell r="C380">
            <v>16055387</v>
          </cell>
          <cell r="D380" t="str">
            <v>Nguyễn Văn Quý</v>
          </cell>
          <cell r="E380" t="str">
            <v>Nam</v>
          </cell>
          <cell r="F380" t="str">
            <v>27/12/1986</v>
          </cell>
          <cell r="G380" t="str">
            <v>Thái Bình</v>
          </cell>
          <cell r="I380">
            <v>2</v>
          </cell>
          <cell r="J380" t="str">
            <v>4094/QĐ-ĐHKT ngày 16/12/2016 của Hiệu trưởng Trường ĐHKT</v>
          </cell>
        </row>
        <row r="381">
          <cell r="A381" t="str">
            <v>Lương Thị Hồng Quyên 01/03/1982</v>
          </cell>
          <cell r="B381">
            <v>74</v>
          </cell>
          <cell r="C381">
            <v>16055388</v>
          </cell>
          <cell r="D381" t="str">
            <v>Lương Thị Hồng Quyên</v>
          </cell>
          <cell r="E381" t="str">
            <v>Nữ</v>
          </cell>
          <cell r="F381" t="str">
            <v>01/03/1982</v>
          </cell>
          <cell r="G381" t="str">
            <v>Thái Nguyên</v>
          </cell>
          <cell r="I381">
            <v>2</v>
          </cell>
          <cell r="J381" t="str">
            <v>4094/QĐ-ĐHKT ngày 16/12/2016 của Hiệu trưởng Trường ĐHKT</v>
          </cell>
        </row>
        <row r="382">
          <cell r="A382" t="str">
            <v>Nguyễn Hoàng Sơn 29/07/1991</v>
          </cell>
          <cell r="B382">
            <v>75</v>
          </cell>
          <cell r="C382">
            <v>16055389</v>
          </cell>
          <cell r="D382" t="str">
            <v>Nguyễn Hoàng Sơn</v>
          </cell>
          <cell r="E382" t="str">
            <v>Nam</v>
          </cell>
          <cell r="F382" t="str">
            <v>29/07/1991</v>
          </cell>
          <cell r="G382" t="str">
            <v>Hà Nội</v>
          </cell>
          <cell r="I382">
            <v>2</v>
          </cell>
          <cell r="J382" t="str">
            <v>4094/QĐ-ĐHKT ngày 16/12/2016 của Hiệu trưởng Trường ĐHKT</v>
          </cell>
        </row>
        <row r="383">
          <cell r="A383" t="str">
            <v>Phạm Ngọc Sơn 08/05/1985</v>
          </cell>
          <cell r="B383">
            <v>76</v>
          </cell>
          <cell r="C383">
            <v>16055390</v>
          </cell>
          <cell r="D383" t="str">
            <v>Phạm Ngọc Sơn</v>
          </cell>
          <cell r="E383" t="str">
            <v>Nam</v>
          </cell>
          <cell r="F383" t="str">
            <v>08/05/1985</v>
          </cell>
          <cell r="G383" t="str">
            <v>Điện Biên</v>
          </cell>
          <cell r="I383">
            <v>2</v>
          </cell>
          <cell r="J383" t="str">
            <v>4094/QĐ-ĐHKT ngày 16/12/2016 của Hiệu trưởng Trường ĐHKT</v>
          </cell>
        </row>
        <row r="384">
          <cell r="A384" t="str">
            <v>Nguyễn Thị Sửu 27/03/1985</v>
          </cell>
          <cell r="B384">
            <v>77</v>
          </cell>
          <cell r="C384">
            <v>16055391</v>
          </cell>
          <cell r="D384" t="str">
            <v>Nguyễn Thị Sửu</v>
          </cell>
          <cell r="E384" t="str">
            <v>Nữ</v>
          </cell>
          <cell r="F384" t="str">
            <v>27/03/1985</v>
          </cell>
          <cell r="G384" t="str">
            <v>Hà Nội</v>
          </cell>
          <cell r="I384">
            <v>2</v>
          </cell>
          <cell r="J384" t="str">
            <v>4094/QĐ-ĐHKT ngày 16/12/2016 của Hiệu trưởng Trường ĐHKT</v>
          </cell>
        </row>
        <row r="385">
          <cell r="A385" t="str">
            <v>Nguyễn Thành Tâm 24/06/1989</v>
          </cell>
          <cell r="B385">
            <v>78</v>
          </cell>
          <cell r="C385">
            <v>16055392</v>
          </cell>
          <cell r="D385" t="str">
            <v>Nguyễn Thành Tâm</v>
          </cell>
          <cell r="E385" t="str">
            <v>Nam</v>
          </cell>
          <cell r="F385" t="str">
            <v>24/06/1989</v>
          </cell>
          <cell r="G385" t="str">
            <v>Bulgaria</v>
          </cell>
          <cell r="I385">
            <v>2</v>
          </cell>
          <cell r="J385" t="str">
            <v>4094/QĐ-ĐHKT ngày 16/12/2016 của Hiệu trưởng Trường ĐHKT</v>
          </cell>
        </row>
        <row r="386">
          <cell r="A386" t="str">
            <v>Kiều Văn Tâm 20/08/1976</v>
          </cell>
          <cell r="B386">
            <v>79</v>
          </cell>
          <cell r="C386">
            <v>16055393</v>
          </cell>
          <cell r="D386" t="str">
            <v>Kiều Văn Tâm</v>
          </cell>
          <cell r="E386" t="str">
            <v>Nam</v>
          </cell>
          <cell r="F386" t="str">
            <v>20/08/1976</v>
          </cell>
          <cell r="G386" t="str">
            <v>Hà Nội</v>
          </cell>
          <cell r="I386">
            <v>2</v>
          </cell>
          <cell r="J386" t="str">
            <v>4094/QĐ-ĐHKT ngày 16/12/2016 của Hiệu trưởng Trường ĐHKT</v>
          </cell>
        </row>
        <row r="387">
          <cell r="A387" t="str">
            <v>Đặng Thị Tập 29/12/1977</v>
          </cell>
          <cell r="B387">
            <v>80</v>
          </cell>
          <cell r="C387">
            <v>16055394</v>
          </cell>
          <cell r="D387" t="str">
            <v>Đặng Thị Tập</v>
          </cell>
          <cell r="E387" t="str">
            <v>Nữ</v>
          </cell>
          <cell r="F387" t="str">
            <v>29/12/1977</v>
          </cell>
          <cell r="G387" t="str">
            <v>Hà Nội</v>
          </cell>
          <cell r="I387">
            <v>2</v>
          </cell>
          <cell r="J387" t="str">
            <v>4094/QĐ-ĐHKT ngày 16/12/2016 của Hiệu trưởng Trường ĐHKT</v>
          </cell>
        </row>
        <row r="388">
          <cell r="A388" t="str">
            <v>Bùi Thế Thạch 19/11/1990</v>
          </cell>
          <cell r="B388">
            <v>81</v>
          </cell>
          <cell r="C388">
            <v>16055395</v>
          </cell>
          <cell r="D388" t="str">
            <v>Bùi Thế Thạch</v>
          </cell>
          <cell r="E388" t="str">
            <v>Nam</v>
          </cell>
          <cell r="F388" t="str">
            <v>19/11/1990</v>
          </cell>
          <cell r="G388" t="str">
            <v>Hà Nội</v>
          </cell>
          <cell r="I388">
            <v>2</v>
          </cell>
          <cell r="J388" t="str">
            <v>4094/QĐ-ĐHKT ngày 16/12/2016 của Hiệu trưởng Trường ĐHKT</v>
          </cell>
        </row>
        <row r="389">
          <cell r="A389" t="str">
            <v>Nguyễn Quang Thái 06/12/1984</v>
          </cell>
          <cell r="B389">
            <v>82</v>
          </cell>
          <cell r="C389">
            <v>16055396</v>
          </cell>
          <cell r="D389" t="str">
            <v>Nguyễn Quang Thái</v>
          </cell>
          <cell r="E389" t="str">
            <v>Nam</v>
          </cell>
          <cell r="F389" t="str">
            <v>06/12/1984</v>
          </cell>
          <cell r="G389" t="str">
            <v>Vĩnh Phúc</v>
          </cell>
          <cell r="I389">
            <v>2</v>
          </cell>
          <cell r="J389" t="str">
            <v>4094/QĐ-ĐHKT ngày 16/12/2016 của Hiệu trưởng Trường ĐHKT</v>
          </cell>
        </row>
        <row r="390">
          <cell r="A390" t="str">
            <v>Nguyễn Thị Hoài Thanh 28/12/1974</v>
          </cell>
          <cell r="B390">
            <v>83</v>
          </cell>
          <cell r="C390">
            <v>16055397</v>
          </cell>
          <cell r="D390" t="str">
            <v>Nguyễn Thị Hoài Thanh</v>
          </cell>
          <cell r="E390" t="str">
            <v>Nữ</v>
          </cell>
          <cell r="F390" t="str">
            <v>28/12/1974</v>
          </cell>
          <cell r="G390" t="str">
            <v>Hòa Bình</v>
          </cell>
          <cell r="I390">
            <v>2</v>
          </cell>
          <cell r="J390" t="str">
            <v>4094/QĐ-ĐHKT ngày 16/12/2016 của Hiệu trưởng Trường ĐHKT</v>
          </cell>
        </row>
        <row r="391">
          <cell r="A391" t="str">
            <v>Vũ Thị Mai Thanh 04/07/1984</v>
          </cell>
          <cell r="B391">
            <v>84</v>
          </cell>
          <cell r="C391">
            <v>16055398</v>
          </cell>
          <cell r="D391" t="str">
            <v>Vũ Thị Mai Thanh</v>
          </cell>
          <cell r="E391" t="str">
            <v>Nữ</v>
          </cell>
          <cell r="F391" t="str">
            <v>04/07/1984</v>
          </cell>
          <cell r="G391" t="str">
            <v>Nam Định</v>
          </cell>
          <cell r="I391">
            <v>2</v>
          </cell>
          <cell r="J391" t="str">
            <v>4094/QĐ-ĐHKT ngày 16/12/2016 của Hiệu trưởng Trường ĐHKT</v>
          </cell>
        </row>
        <row r="392">
          <cell r="A392" t="str">
            <v>Vũ Xuân Thành 27/03/1980</v>
          </cell>
          <cell r="B392">
            <v>85</v>
          </cell>
          <cell r="C392">
            <v>16055399</v>
          </cell>
          <cell r="D392" t="str">
            <v>Vũ Xuân Thành</v>
          </cell>
          <cell r="E392" t="str">
            <v>Nam</v>
          </cell>
          <cell r="F392" t="str">
            <v>27/03/1980</v>
          </cell>
          <cell r="G392" t="str">
            <v>Hưng Yên</v>
          </cell>
          <cell r="I392">
            <v>2</v>
          </cell>
          <cell r="J392" t="str">
            <v>4094/QĐ-ĐHKT ngày 16/12/2016 của Hiệu trưởng Trường ĐHKT</v>
          </cell>
        </row>
        <row r="393">
          <cell r="A393" t="str">
            <v>Lê Phương Thảo 28/07/1992</v>
          </cell>
          <cell r="B393">
            <v>86</v>
          </cell>
          <cell r="C393">
            <v>16055400</v>
          </cell>
          <cell r="D393" t="str">
            <v>Lê Phương Thảo</v>
          </cell>
          <cell r="E393" t="str">
            <v>Nữ</v>
          </cell>
          <cell r="F393" t="str">
            <v>28/07/1992</v>
          </cell>
          <cell r="G393" t="str">
            <v>Phú Thọ</v>
          </cell>
          <cell r="I393">
            <v>2</v>
          </cell>
          <cell r="J393" t="str">
            <v>4094/QĐ-ĐHKT ngày 16/12/2016 của Hiệu trưởng Trường ĐHKT</v>
          </cell>
        </row>
        <row r="394">
          <cell r="A394" t="str">
            <v>Trần Văn Thiện 04/09/1967</v>
          </cell>
          <cell r="B394">
            <v>87</v>
          </cell>
          <cell r="C394">
            <v>16055401</v>
          </cell>
          <cell r="D394" t="str">
            <v>Trần Văn Thiện</v>
          </cell>
          <cell r="E394" t="str">
            <v>Nam</v>
          </cell>
          <cell r="F394" t="str">
            <v>04/09/1967</v>
          </cell>
          <cell r="G394" t="str">
            <v>Thái Bình</v>
          </cell>
          <cell r="I394">
            <v>2</v>
          </cell>
          <cell r="J394" t="str">
            <v>4094/QĐ-ĐHKT ngày 16/12/2016 của Hiệu trưởng Trường ĐHKT</v>
          </cell>
        </row>
        <row r="395">
          <cell r="A395" t="str">
            <v>Ngô Minh Thỏa 07/05/1983</v>
          </cell>
          <cell r="B395">
            <v>88</v>
          </cell>
          <cell r="C395">
            <v>16055402</v>
          </cell>
          <cell r="D395" t="str">
            <v>Ngô Minh Thỏa</v>
          </cell>
          <cell r="E395" t="str">
            <v>Nam</v>
          </cell>
          <cell r="F395" t="str">
            <v>07/05/1983</v>
          </cell>
          <cell r="G395" t="str">
            <v>Thái Bình</v>
          </cell>
          <cell r="I395">
            <v>2</v>
          </cell>
          <cell r="J395" t="str">
            <v>4094/QĐ-ĐHKT ngày 16/12/2016 của Hiệu trưởng Trường ĐHKT</v>
          </cell>
        </row>
        <row r="396">
          <cell r="A396" t="str">
            <v>Đinh Văn Thuần 10/09/1971</v>
          </cell>
          <cell r="B396">
            <v>89</v>
          </cell>
          <cell r="C396">
            <v>16055403</v>
          </cell>
          <cell r="D396" t="str">
            <v>Đinh Văn Thuần</v>
          </cell>
          <cell r="E396" t="str">
            <v>Nam</v>
          </cell>
          <cell r="F396" t="str">
            <v>10/09/1971</v>
          </cell>
          <cell r="G396" t="str">
            <v>Nam Định</v>
          </cell>
          <cell r="I396">
            <v>2</v>
          </cell>
          <cell r="J396" t="str">
            <v>4094/QĐ-ĐHKT ngày 16/12/2016 của Hiệu trưởng Trường ĐHKT</v>
          </cell>
        </row>
        <row r="397">
          <cell r="A397" t="str">
            <v>Nguyễn Thị Phương Thủy 12/04/1983</v>
          </cell>
          <cell r="B397">
            <v>90</v>
          </cell>
          <cell r="C397">
            <v>16055404</v>
          </cell>
          <cell r="D397" t="str">
            <v>Nguyễn Thị Phương Thủy</v>
          </cell>
          <cell r="E397" t="str">
            <v>Nữ</v>
          </cell>
          <cell r="F397" t="str">
            <v>12/04/1983</v>
          </cell>
          <cell r="G397" t="str">
            <v>Hà Nội</v>
          </cell>
          <cell r="I397">
            <v>2</v>
          </cell>
          <cell r="J397" t="str">
            <v>4094/QĐ-ĐHKT ngày 16/12/2016 của Hiệu trưởng Trường ĐHKT</v>
          </cell>
        </row>
        <row r="398">
          <cell r="A398" t="str">
            <v>Mai Thanh Thủy 01/02/1985</v>
          </cell>
          <cell r="B398">
            <v>91</v>
          </cell>
          <cell r="C398">
            <v>16055405</v>
          </cell>
          <cell r="D398" t="str">
            <v>Mai Thanh Thủy</v>
          </cell>
          <cell r="E398" t="str">
            <v>Nữ</v>
          </cell>
          <cell r="F398" t="str">
            <v>01/02/1985</v>
          </cell>
          <cell r="G398" t="str">
            <v>Quảng Ninh</v>
          </cell>
          <cell r="I398">
            <v>2</v>
          </cell>
          <cell r="J398" t="str">
            <v>4094/QĐ-ĐHKT ngày 16/12/2016 của Hiệu trưởng Trường ĐHKT</v>
          </cell>
        </row>
        <row r="399">
          <cell r="A399" t="str">
            <v>Lưu Thị Thanh Thủy 16/12/1986</v>
          </cell>
          <cell r="B399">
            <v>92</v>
          </cell>
          <cell r="C399">
            <v>16055406</v>
          </cell>
          <cell r="D399" t="str">
            <v>Lưu Thị Thanh Thủy</v>
          </cell>
          <cell r="E399" t="str">
            <v>Nữ</v>
          </cell>
          <cell r="F399" t="str">
            <v>16/12/1986</v>
          </cell>
          <cell r="G399" t="str">
            <v>Hưng Yên</v>
          </cell>
          <cell r="I399">
            <v>2</v>
          </cell>
          <cell r="J399" t="str">
            <v>4094/QĐ-ĐHKT ngày 16/12/2016 của Hiệu trưởng Trường ĐHKT</v>
          </cell>
        </row>
        <row r="400">
          <cell r="A400" t="str">
            <v>Nguyễn Thị Thu Thủy 05/03/1984</v>
          </cell>
          <cell r="B400">
            <v>93</v>
          </cell>
          <cell r="C400">
            <v>16055407</v>
          </cell>
          <cell r="D400" t="str">
            <v>Nguyễn Thị Thu Thủy</v>
          </cell>
          <cell r="E400" t="str">
            <v>Nữ</v>
          </cell>
          <cell r="F400" t="str">
            <v>05/03/1984</v>
          </cell>
          <cell r="G400" t="str">
            <v>Quảng Ninh</v>
          </cell>
          <cell r="I400">
            <v>2</v>
          </cell>
          <cell r="J400" t="str">
            <v>4094/QĐ-ĐHKT ngày 16/12/2016 của Hiệu trưởng Trường ĐHKT</v>
          </cell>
        </row>
        <row r="401">
          <cell r="A401" t="str">
            <v>Phạm Hồng Thúy 20/11/1976</v>
          </cell>
          <cell r="B401">
            <v>94</v>
          </cell>
          <cell r="C401">
            <v>16055408</v>
          </cell>
          <cell r="D401" t="str">
            <v>Phạm Hồng Thúy</v>
          </cell>
          <cell r="E401" t="str">
            <v>Nữ</v>
          </cell>
          <cell r="F401" t="str">
            <v>20/11/1976</v>
          </cell>
          <cell r="G401" t="str">
            <v>Hà Nội</v>
          </cell>
          <cell r="I401">
            <v>2</v>
          </cell>
          <cell r="J401" t="str">
            <v>4094/QĐ-ĐHKT ngày 16/12/2016 của Hiệu trưởng Trường ĐHKT</v>
          </cell>
        </row>
        <row r="402">
          <cell r="A402" t="str">
            <v>Hoàng Phương Thúy 20/05/1988</v>
          </cell>
          <cell r="B402">
            <v>95</v>
          </cell>
          <cell r="C402">
            <v>16055409</v>
          </cell>
          <cell r="D402" t="str">
            <v>Hoàng Phương Thúy</v>
          </cell>
          <cell r="E402" t="str">
            <v>Nữ</v>
          </cell>
          <cell r="F402" t="str">
            <v>20/05/1988</v>
          </cell>
          <cell r="G402" t="str">
            <v>Sơn La</v>
          </cell>
          <cell r="I402">
            <v>2</v>
          </cell>
          <cell r="J402" t="str">
            <v>4094/QĐ-ĐHKT ngày 16/12/2016 của Hiệu trưởng Trường ĐHKT</v>
          </cell>
        </row>
        <row r="403">
          <cell r="A403" t="str">
            <v>Phùng Thị Thúy 29/04/1992</v>
          </cell>
          <cell r="B403">
            <v>96</v>
          </cell>
          <cell r="C403">
            <v>16055410</v>
          </cell>
          <cell r="D403" t="str">
            <v>Phùng Thị Thúy</v>
          </cell>
          <cell r="E403" t="str">
            <v>Nữ</v>
          </cell>
          <cell r="F403" t="str">
            <v>29/04/1992</v>
          </cell>
          <cell r="G403" t="str">
            <v>Hà Nội</v>
          </cell>
          <cell r="I403">
            <v>2</v>
          </cell>
          <cell r="J403" t="str">
            <v>4094/QĐ-ĐHKT ngày 16/12/2016 của Hiệu trưởng Trường ĐHKT</v>
          </cell>
        </row>
        <row r="404">
          <cell r="A404" t="str">
            <v>Ngô Văn Tiến 09/11/1981</v>
          </cell>
          <cell r="B404">
            <v>97</v>
          </cell>
          <cell r="C404">
            <v>16055411</v>
          </cell>
          <cell r="D404" t="str">
            <v>Ngô Văn Tiến</v>
          </cell>
          <cell r="E404" t="str">
            <v>Nam</v>
          </cell>
          <cell r="F404" t="str">
            <v>09/11/1981</v>
          </cell>
          <cell r="G404" t="str">
            <v>Bắc Giang</v>
          </cell>
          <cell r="I404">
            <v>2</v>
          </cell>
          <cell r="J404" t="str">
            <v>4094/QĐ-ĐHKT ngày 16/12/2016 của Hiệu trưởng Trường ĐHKT</v>
          </cell>
        </row>
        <row r="405">
          <cell r="A405" t="str">
            <v>Nguyễn Đức Toàn 12/02/1992</v>
          </cell>
          <cell r="B405">
            <v>98</v>
          </cell>
          <cell r="C405">
            <v>16055412</v>
          </cell>
          <cell r="D405" t="str">
            <v>Nguyễn Đức Toàn</v>
          </cell>
          <cell r="E405" t="str">
            <v>Nam</v>
          </cell>
          <cell r="F405" t="str">
            <v>12/02/1992</v>
          </cell>
          <cell r="G405" t="str">
            <v>Bắc Giang</v>
          </cell>
          <cell r="I405">
            <v>2</v>
          </cell>
          <cell r="J405" t="str">
            <v>4094/QĐ-ĐHKT ngày 16/12/2016 của Hiệu trưởng Trường ĐHKT</v>
          </cell>
        </row>
        <row r="406">
          <cell r="A406" t="str">
            <v>Cấn Mạnh Toàn 30/08/1986</v>
          </cell>
          <cell r="B406">
            <v>99</v>
          </cell>
          <cell r="C406">
            <v>16055413</v>
          </cell>
          <cell r="D406" t="str">
            <v>Cấn Mạnh Toàn</v>
          </cell>
          <cell r="E406" t="str">
            <v>Nam</v>
          </cell>
          <cell r="F406" t="str">
            <v>30/08/1986</v>
          </cell>
          <cell r="G406" t="str">
            <v>Hà Nội</v>
          </cell>
          <cell r="I406">
            <v>2</v>
          </cell>
          <cell r="J406" t="str">
            <v>4094/QĐ-ĐHKT ngày 16/12/2016 của Hiệu trưởng Trường ĐHKT</v>
          </cell>
        </row>
        <row r="407">
          <cell r="A407" t="str">
            <v>Lê Hồng Trang 28/12/1990</v>
          </cell>
          <cell r="B407">
            <v>100</v>
          </cell>
          <cell r="C407">
            <v>16055414</v>
          </cell>
          <cell r="D407" t="str">
            <v>Lê Hồng Trang</v>
          </cell>
          <cell r="E407" t="str">
            <v>Nữ</v>
          </cell>
          <cell r="F407" t="str">
            <v>28/12/1990</v>
          </cell>
          <cell r="G407" t="str">
            <v>Hà Nội</v>
          </cell>
          <cell r="I407">
            <v>2</v>
          </cell>
          <cell r="J407" t="str">
            <v>4094/QĐ-ĐHKT ngày 16/12/2016 của Hiệu trưởng Trường ĐHKT</v>
          </cell>
        </row>
        <row r="408">
          <cell r="A408" t="str">
            <v>Trần Huyền Trang 11/11/1990</v>
          </cell>
          <cell r="B408">
            <v>101</v>
          </cell>
          <cell r="C408">
            <v>16055415</v>
          </cell>
          <cell r="D408" t="str">
            <v>Trần Huyền Trang</v>
          </cell>
          <cell r="E408" t="str">
            <v>Nữ</v>
          </cell>
          <cell r="F408" t="str">
            <v>11/11/1990</v>
          </cell>
          <cell r="G408" t="str">
            <v>Hà Nội</v>
          </cell>
          <cell r="I408">
            <v>2</v>
          </cell>
          <cell r="J408" t="str">
            <v>4094/QĐ-ĐHKT ngày 16/12/2016 của Hiệu trưởng Trường ĐHKT</v>
          </cell>
        </row>
        <row r="409">
          <cell r="A409" t="str">
            <v>Nghiêm Vân Trang 12/08/1984</v>
          </cell>
          <cell r="B409">
            <v>102</v>
          </cell>
          <cell r="C409">
            <v>16055416</v>
          </cell>
          <cell r="D409" t="str">
            <v>Nghiêm Vân Trang</v>
          </cell>
          <cell r="E409" t="str">
            <v>Nữ</v>
          </cell>
          <cell r="F409" t="str">
            <v>12/08/1984</v>
          </cell>
          <cell r="G409" t="str">
            <v>Sơn La</v>
          </cell>
          <cell r="I409">
            <v>2</v>
          </cell>
          <cell r="J409" t="str">
            <v>4094/QĐ-ĐHKT ngày 16/12/2016 của Hiệu trưởng Trường ĐHKT</v>
          </cell>
        </row>
        <row r="410">
          <cell r="A410" t="str">
            <v>Đinh Trọng 29/06/1977</v>
          </cell>
          <cell r="B410">
            <v>103</v>
          </cell>
          <cell r="C410">
            <v>16055417</v>
          </cell>
          <cell r="D410" t="str">
            <v>Đinh Trọng</v>
          </cell>
          <cell r="E410" t="str">
            <v>Nam</v>
          </cell>
          <cell r="F410" t="str">
            <v>29/06/1977</v>
          </cell>
          <cell r="G410" t="str">
            <v>Hà Nội</v>
          </cell>
          <cell r="I410">
            <v>2</v>
          </cell>
          <cell r="J410" t="str">
            <v>4094/QĐ-ĐHKT ngày 16/12/2016 của Hiệu trưởng Trường ĐHKT</v>
          </cell>
        </row>
        <row r="411">
          <cell r="A411" t="str">
            <v>Phạm Quang Trung 24/04/1991</v>
          </cell>
          <cell r="B411">
            <v>104</v>
          </cell>
          <cell r="C411">
            <v>16055418</v>
          </cell>
          <cell r="D411" t="str">
            <v>Phạm Quang Trung</v>
          </cell>
          <cell r="E411" t="str">
            <v>Nam</v>
          </cell>
          <cell r="F411" t="str">
            <v>24/04/1991</v>
          </cell>
          <cell r="G411" t="str">
            <v>Ninh Bình</v>
          </cell>
          <cell r="I411">
            <v>2</v>
          </cell>
          <cell r="J411" t="str">
            <v>4094/QĐ-ĐHKT ngày 16/12/2016 của Hiệu trưởng Trường ĐHKT</v>
          </cell>
        </row>
        <row r="412">
          <cell r="A412" t="str">
            <v>Cao Thành Trung 17/03/1985</v>
          </cell>
          <cell r="B412">
            <v>105</v>
          </cell>
          <cell r="C412">
            <v>16055419</v>
          </cell>
          <cell r="D412" t="str">
            <v>Cao Thành Trung</v>
          </cell>
          <cell r="E412" t="str">
            <v>Nam</v>
          </cell>
          <cell r="F412" t="str">
            <v>17/03/1985</v>
          </cell>
          <cell r="G412" t="str">
            <v>Ninh Bình</v>
          </cell>
          <cell r="I412">
            <v>2</v>
          </cell>
          <cell r="J412" t="str">
            <v>4094/QĐ-ĐHKT ngày 16/12/2016 của Hiệu trưởng Trường ĐHKT</v>
          </cell>
        </row>
        <row r="413">
          <cell r="A413" t="str">
            <v>Thái Duy Trường 13/09/1985</v>
          </cell>
          <cell r="B413">
            <v>106</v>
          </cell>
          <cell r="C413">
            <v>16055420</v>
          </cell>
          <cell r="D413" t="str">
            <v>Thái Duy Trường</v>
          </cell>
          <cell r="E413" t="str">
            <v>Nam</v>
          </cell>
          <cell r="F413" t="str">
            <v>13/09/1985</v>
          </cell>
          <cell r="G413" t="str">
            <v>Phú Thọ</v>
          </cell>
          <cell r="I413">
            <v>2</v>
          </cell>
          <cell r="J413" t="str">
            <v>4094/QĐ-ĐHKT ngày 16/12/2016 của Hiệu trưởng Trường ĐHKT</v>
          </cell>
        </row>
        <row r="414">
          <cell r="A414" t="str">
            <v>Đào Minh Tú 28/01/1972</v>
          </cell>
          <cell r="B414">
            <v>107</v>
          </cell>
          <cell r="C414">
            <v>16055421</v>
          </cell>
          <cell r="D414" t="str">
            <v>Đào Minh Tú</v>
          </cell>
          <cell r="E414" t="str">
            <v>Nam</v>
          </cell>
          <cell r="F414" t="str">
            <v>28/01/1972</v>
          </cell>
          <cell r="G414" t="str">
            <v>Hưng Yên</v>
          </cell>
          <cell r="I414">
            <v>2</v>
          </cell>
          <cell r="J414" t="str">
            <v>4094/QĐ-ĐHKT ngày 16/12/2016 của Hiệu trưởng Trường ĐHKT</v>
          </cell>
        </row>
        <row r="415">
          <cell r="A415" t="str">
            <v>Nguyễn Xuân Tú 26/08/1991</v>
          </cell>
          <cell r="B415">
            <v>108</v>
          </cell>
          <cell r="C415">
            <v>16055422</v>
          </cell>
          <cell r="D415" t="str">
            <v>Nguyễn Xuân Tú</v>
          </cell>
          <cell r="E415" t="str">
            <v>Nam</v>
          </cell>
          <cell r="F415" t="str">
            <v>26/08/1991</v>
          </cell>
          <cell r="G415" t="str">
            <v>Hà Nội</v>
          </cell>
          <cell r="I415">
            <v>2</v>
          </cell>
          <cell r="J415" t="str">
            <v>4094/QĐ-ĐHKT ngày 16/12/2016 của Hiệu trưởng Trường ĐHKT</v>
          </cell>
        </row>
        <row r="416">
          <cell r="A416" t="str">
            <v>Nguyễn Đình Tuân 12/05/1988</v>
          </cell>
          <cell r="B416">
            <v>109</v>
          </cell>
          <cell r="C416">
            <v>16055423</v>
          </cell>
          <cell r="D416" t="str">
            <v>Nguyễn Đình Tuân</v>
          </cell>
          <cell r="E416" t="str">
            <v>Nam</v>
          </cell>
          <cell r="F416" t="str">
            <v>12/05/1988</v>
          </cell>
          <cell r="G416" t="str">
            <v>Lạng Sơn</v>
          </cell>
          <cell r="I416">
            <v>2</v>
          </cell>
          <cell r="J416" t="str">
            <v>4094/QĐ-ĐHKT ngày 16/12/2016 của Hiệu trưởng Trường ĐHKT</v>
          </cell>
        </row>
        <row r="417">
          <cell r="A417" t="str">
            <v>Nguyễn Hồng Tuấn 07/11/1975</v>
          </cell>
          <cell r="B417">
            <v>110</v>
          </cell>
          <cell r="C417">
            <v>16055424</v>
          </cell>
          <cell r="D417" t="str">
            <v>Nguyễn Hồng Tuấn</v>
          </cell>
          <cell r="E417" t="str">
            <v>Nam</v>
          </cell>
          <cell r="F417" t="str">
            <v>07/11/1975</v>
          </cell>
          <cell r="G417" t="str">
            <v>Hà Nội</v>
          </cell>
          <cell r="I417">
            <v>2</v>
          </cell>
          <cell r="J417" t="str">
            <v>4094/QĐ-ĐHKT ngày 16/12/2016 của Hiệu trưởng Trường ĐHKT</v>
          </cell>
        </row>
        <row r="418">
          <cell r="A418" t="str">
            <v>Dương Mạnh Tuấn 23/07/1989</v>
          </cell>
          <cell r="B418">
            <v>111</v>
          </cell>
          <cell r="C418">
            <v>16055425</v>
          </cell>
          <cell r="D418" t="str">
            <v>Dương Mạnh Tuấn</v>
          </cell>
          <cell r="E418" t="str">
            <v>Nam</v>
          </cell>
          <cell r="F418" t="str">
            <v>23/07/1989</v>
          </cell>
          <cell r="G418" t="str">
            <v>Nam Định</v>
          </cell>
          <cell r="I418">
            <v>2</v>
          </cell>
          <cell r="J418" t="str">
            <v>4094/QĐ-ĐHKT ngày 16/12/2016 của Hiệu trưởng Trường ĐHKT</v>
          </cell>
        </row>
        <row r="419">
          <cell r="A419" t="str">
            <v>Dương Minh Tuấn 27/08/1981</v>
          </cell>
          <cell r="B419">
            <v>112</v>
          </cell>
          <cell r="C419">
            <v>16055426</v>
          </cell>
          <cell r="D419" t="str">
            <v>Dương Minh Tuấn</v>
          </cell>
          <cell r="E419" t="str">
            <v>Nam</v>
          </cell>
          <cell r="F419" t="str">
            <v>27/08/1981</v>
          </cell>
          <cell r="G419" t="str">
            <v>Hà Nội</v>
          </cell>
          <cell r="I419">
            <v>2</v>
          </cell>
          <cell r="J419" t="str">
            <v>4094/QĐ-ĐHKT ngày 16/12/2016 của Hiệu trưởng Trường ĐHKT</v>
          </cell>
        </row>
        <row r="420">
          <cell r="A420" t="str">
            <v>Lê Minh Tuấn 18/05/1984</v>
          </cell>
          <cell r="B420">
            <v>113</v>
          </cell>
          <cell r="C420">
            <v>16055427</v>
          </cell>
          <cell r="D420" t="str">
            <v>Lê Minh Tuấn</v>
          </cell>
          <cell r="E420" t="str">
            <v>Nam</v>
          </cell>
          <cell r="F420" t="str">
            <v>18/05/1984</v>
          </cell>
          <cell r="G420" t="str">
            <v>Hà Nội</v>
          </cell>
          <cell r="I420">
            <v>2</v>
          </cell>
          <cell r="J420" t="str">
            <v>4094/QĐ-ĐHKT ngày 16/12/2016 của Hiệu trưởng Trường ĐHKT</v>
          </cell>
        </row>
        <row r="421">
          <cell r="A421" t="str">
            <v>Phạm Thị Tuyết 24/10/1979</v>
          </cell>
          <cell r="B421">
            <v>114</v>
          </cell>
          <cell r="C421">
            <v>16055428</v>
          </cell>
          <cell r="D421" t="str">
            <v>Phạm Thị Tuyết</v>
          </cell>
          <cell r="E421" t="str">
            <v>Nữ</v>
          </cell>
          <cell r="F421" t="str">
            <v>24/10/1979</v>
          </cell>
          <cell r="G421" t="str">
            <v>Ninh Bình</v>
          </cell>
          <cell r="I421">
            <v>2</v>
          </cell>
          <cell r="J421" t="str">
            <v>4094/QĐ-ĐHKT ngày 16/12/2016 của Hiệu trưởng Trường ĐHKT</v>
          </cell>
        </row>
        <row r="422">
          <cell r="A422" t="str">
            <v>Nguyễn Thanh Vân 20/11/1980</v>
          </cell>
          <cell r="B422">
            <v>115</v>
          </cell>
          <cell r="C422">
            <v>16055429</v>
          </cell>
          <cell r="D422" t="str">
            <v>Nguyễn Thanh Vân</v>
          </cell>
          <cell r="E422" t="str">
            <v>Nữ</v>
          </cell>
          <cell r="F422" t="str">
            <v>20/11/1980</v>
          </cell>
          <cell r="G422" t="str">
            <v>Hòa Bình</v>
          </cell>
          <cell r="I422">
            <v>2</v>
          </cell>
          <cell r="J422" t="str">
            <v>4094/QĐ-ĐHKT ngày 16/12/2016 của Hiệu trưởng Trường ĐHKT</v>
          </cell>
        </row>
        <row r="423">
          <cell r="A423" t="str">
            <v>Nguyễn Hoàng Yến 16/07/1984</v>
          </cell>
          <cell r="B423">
            <v>116</v>
          </cell>
          <cell r="C423">
            <v>16055430</v>
          </cell>
          <cell r="D423" t="str">
            <v>Nguyễn Hoàng Yến</v>
          </cell>
          <cell r="E423" t="str">
            <v>Nữ</v>
          </cell>
          <cell r="F423" t="str">
            <v>16/07/1984</v>
          </cell>
          <cell r="G423" t="str">
            <v>Hải Phòng</v>
          </cell>
          <cell r="I423">
            <v>2</v>
          </cell>
          <cell r="J423" t="str">
            <v>4094/QĐ-ĐHKT ngày 16/12/2016 của Hiệu trưởng Trường ĐHKT</v>
          </cell>
        </row>
        <row r="424">
          <cell r="A424" t="str">
            <v xml:space="preserve"> </v>
          </cell>
          <cell r="B424" t="str">
            <v>4. CHUYÊN NGÀNH: TÀI CHÍNH NGÂN HÀNG</v>
          </cell>
          <cell r="I424">
            <v>2</v>
          </cell>
          <cell r="J424" t="str">
            <v>4094/QĐ-ĐHKT ngày 16/12/2016 của Hiệu trưởng Trường ĐHKT</v>
          </cell>
        </row>
        <row r="425">
          <cell r="A425" t="str">
            <v>Hoàng Thị Hoàng Anh 01/11/1990</v>
          </cell>
          <cell r="B425">
            <v>1</v>
          </cell>
          <cell r="C425">
            <v>16055431</v>
          </cell>
          <cell r="D425" t="str">
            <v>Hoàng Thị Hoàng Anh</v>
          </cell>
          <cell r="E425" t="str">
            <v>Nữ</v>
          </cell>
          <cell r="F425" t="str">
            <v>01/11/1990</v>
          </cell>
          <cell r="G425" t="str">
            <v>Bắc Giang</v>
          </cell>
          <cell r="I425">
            <v>2</v>
          </cell>
          <cell r="J425" t="str">
            <v>4094/QĐ-ĐHKT ngày 16/12/2016 của Hiệu trưởng Trường ĐHKT</v>
          </cell>
        </row>
        <row r="426">
          <cell r="A426" t="str">
            <v>Đặng Thị Nguyệt Ánh 24/06/1988</v>
          </cell>
          <cell r="B426">
            <v>2</v>
          </cell>
          <cell r="C426">
            <v>16055432</v>
          </cell>
          <cell r="D426" t="str">
            <v>Đặng Thị Nguyệt Ánh</v>
          </cell>
          <cell r="E426" t="str">
            <v>Nữ</v>
          </cell>
          <cell r="F426" t="str">
            <v>24/06/1988</v>
          </cell>
          <cell r="G426" t="str">
            <v>Hà Nội</v>
          </cell>
          <cell r="I426">
            <v>2</v>
          </cell>
          <cell r="J426" t="str">
            <v>4094/QĐ-ĐHKT ngày 16/12/2016 của Hiệu trưởng Trường ĐHKT</v>
          </cell>
        </row>
        <row r="427">
          <cell r="A427" t="str">
            <v>Nguyễn Trọng Chiến 17/02/1987</v>
          </cell>
          <cell r="B427">
            <v>3</v>
          </cell>
          <cell r="C427">
            <v>16055433</v>
          </cell>
          <cell r="D427" t="str">
            <v>Nguyễn Trọng Chiến</v>
          </cell>
          <cell r="E427" t="str">
            <v>Nam</v>
          </cell>
          <cell r="F427" t="str">
            <v>17/02/1987</v>
          </cell>
          <cell r="G427" t="str">
            <v>Nghệ An</v>
          </cell>
          <cell r="I427">
            <v>2</v>
          </cell>
          <cell r="J427" t="str">
            <v>4094/QĐ-ĐHKT ngày 16/12/2016 của Hiệu trưởng Trường ĐHKT</v>
          </cell>
        </row>
        <row r="428">
          <cell r="A428" t="str">
            <v>Nguyễn Thành Chung 03/08/1994</v>
          </cell>
          <cell r="B428">
            <v>4</v>
          </cell>
          <cell r="C428">
            <v>16055434</v>
          </cell>
          <cell r="D428" t="str">
            <v>Nguyễn Thành Chung</v>
          </cell>
          <cell r="E428" t="str">
            <v>Nam</v>
          </cell>
          <cell r="F428" t="str">
            <v>03/08/1994</v>
          </cell>
          <cell r="G428" t="str">
            <v>Nam Định</v>
          </cell>
          <cell r="I428">
            <v>2</v>
          </cell>
          <cell r="J428" t="str">
            <v>4094/QĐ-ĐHKT ngày 16/12/2016 của Hiệu trưởng Trường ĐHKT</v>
          </cell>
        </row>
        <row r="429">
          <cell r="A429" t="str">
            <v>Đặng Văn Du 14/10/1989</v>
          </cell>
          <cell r="B429">
            <v>5</v>
          </cell>
          <cell r="C429">
            <v>16055435</v>
          </cell>
          <cell r="D429" t="str">
            <v>Đặng Văn Du</v>
          </cell>
          <cell r="E429" t="str">
            <v>Nam</v>
          </cell>
          <cell r="F429" t="str">
            <v>14/10/1989</v>
          </cell>
          <cell r="G429" t="str">
            <v>Bắc Giang</v>
          </cell>
          <cell r="I429">
            <v>2</v>
          </cell>
          <cell r="J429" t="str">
            <v>4094/QĐ-ĐHKT ngày 16/12/2016 của Hiệu trưởng Trường ĐHKT</v>
          </cell>
        </row>
        <row r="430">
          <cell r="A430" t="str">
            <v>Trịnh Ngọc Dũng 10/02/1993</v>
          </cell>
          <cell r="B430">
            <v>6</v>
          </cell>
          <cell r="C430">
            <v>16055436</v>
          </cell>
          <cell r="D430" t="str">
            <v>Trịnh Ngọc Dũng</v>
          </cell>
          <cell r="E430" t="str">
            <v>Nam</v>
          </cell>
          <cell r="F430" t="str">
            <v>10/02/1993</v>
          </cell>
          <cell r="G430" t="str">
            <v>Hà Tĩnh</v>
          </cell>
          <cell r="I430">
            <v>2</v>
          </cell>
          <cell r="J430" t="str">
            <v>4094/QĐ-ĐHKT ngày 16/12/2016 của Hiệu trưởng Trường ĐHKT</v>
          </cell>
        </row>
        <row r="431">
          <cell r="A431" t="str">
            <v>Nguyễn Hữu Đạt 08/04/1989</v>
          </cell>
          <cell r="B431">
            <v>7</v>
          </cell>
          <cell r="C431">
            <v>16055437</v>
          </cell>
          <cell r="D431" t="str">
            <v>Nguyễn Hữu Đạt</v>
          </cell>
          <cell r="E431" t="str">
            <v>Nam</v>
          </cell>
          <cell r="F431" t="str">
            <v>08/04/1989</v>
          </cell>
          <cell r="G431" t="str">
            <v>Nghệ An</v>
          </cell>
          <cell r="I431">
            <v>2</v>
          </cell>
          <cell r="J431" t="str">
            <v>4094/QĐ-ĐHKT ngày 16/12/2016 của Hiệu trưởng Trường ĐHKT</v>
          </cell>
        </row>
        <row r="432">
          <cell r="A432" t="str">
            <v>Hà Quang Đông 08/02/1994</v>
          </cell>
          <cell r="B432">
            <v>8</v>
          </cell>
          <cell r="C432">
            <v>16055438</v>
          </cell>
          <cell r="D432" t="str">
            <v>Hà Quang Đông</v>
          </cell>
          <cell r="E432" t="str">
            <v>Nam</v>
          </cell>
          <cell r="F432" t="str">
            <v>08/02/1994</v>
          </cell>
          <cell r="G432" t="str">
            <v>Phú Thọ</v>
          </cell>
          <cell r="I432">
            <v>2</v>
          </cell>
          <cell r="J432" t="str">
            <v>4094/QĐ-ĐHKT ngày 16/12/2016 của Hiệu trưởng Trường ĐHKT</v>
          </cell>
        </row>
        <row r="433">
          <cell r="A433" t="str">
            <v>Phùng Ngọc Đức 11/09/1989</v>
          </cell>
          <cell r="B433">
            <v>9</v>
          </cell>
          <cell r="C433">
            <v>16055439</v>
          </cell>
          <cell r="D433" t="str">
            <v>Phùng Ngọc Đức</v>
          </cell>
          <cell r="E433" t="str">
            <v>Nam</v>
          </cell>
          <cell r="F433" t="str">
            <v>11/09/1989</v>
          </cell>
          <cell r="G433" t="str">
            <v>Nghệ An</v>
          </cell>
          <cell r="I433">
            <v>2</v>
          </cell>
          <cell r="J433" t="str">
            <v>4094/QĐ-ĐHKT ngày 16/12/2016 của Hiệu trưởng Trường ĐHKT</v>
          </cell>
        </row>
        <row r="434">
          <cell r="A434" t="str">
            <v>Nguyễn Văn Đức 22/08/1994</v>
          </cell>
          <cell r="B434">
            <v>10</v>
          </cell>
          <cell r="C434">
            <v>16055440</v>
          </cell>
          <cell r="D434" t="str">
            <v>Nguyễn Văn Đức</v>
          </cell>
          <cell r="E434" t="str">
            <v>Nam</v>
          </cell>
          <cell r="F434" t="str">
            <v>22/08/1994</v>
          </cell>
          <cell r="G434" t="str">
            <v>Nam Định</v>
          </cell>
          <cell r="I434">
            <v>2</v>
          </cell>
          <cell r="J434" t="str">
            <v>4094/QĐ-ĐHKT ngày 16/12/2016 của Hiệu trưởng Trường ĐHKT</v>
          </cell>
        </row>
        <row r="435">
          <cell r="A435" t="str">
            <v>Nguyễn Bá Giang 22/04/1987</v>
          </cell>
          <cell r="B435">
            <v>11</v>
          </cell>
          <cell r="C435">
            <v>16055441</v>
          </cell>
          <cell r="D435" t="str">
            <v>Nguyễn Bá Giang</v>
          </cell>
          <cell r="E435" t="str">
            <v>Nam</v>
          </cell>
          <cell r="F435" t="str">
            <v>22/04/1987</v>
          </cell>
          <cell r="G435" t="str">
            <v>Nghệ An</v>
          </cell>
          <cell r="I435">
            <v>2</v>
          </cell>
          <cell r="J435" t="str">
            <v>4094/QĐ-ĐHKT ngày 16/12/2016 của Hiệu trưởng Trường ĐHKT</v>
          </cell>
        </row>
        <row r="436">
          <cell r="A436" t="str">
            <v>Nguyễn Thị Hương Giang 26/03/1989</v>
          </cell>
          <cell r="B436">
            <v>12</v>
          </cell>
          <cell r="C436">
            <v>16055442</v>
          </cell>
          <cell r="D436" t="str">
            <v>Nguyễn Thị Hương Giang</v>
          </cell>
          <cell r="E436" t="str">
            <v>Nữ</v>
          </cell>
          <cell r="F436" t="str">
            <v>26/03/1989</v>
          </cell>
          <cell r="G436" t="str">
            <v>Hà Nội</v>
          </cell>
          <cell r="I436">
            <v>2</v>
          </cell>
          <cell r="J436" t="str">
            <v>4094/QĐ-ĐHKT ngày 16/12/2016 của Hiệu trưởng Trường ĐHKT</v>
          </cell>
        </row>
        <row r="437">
          <cell r="A437" t="str">
            <v>Nguyễn Thị Thu Hà 19/03/1992</v>
          </cell>
          <cell r="B437">
            <v>13</v>
          </cell>
          <cell r="C437">
            <v>16055443</v>
          </cell>
          <cell r="D437" t="str">
            <v>Nguyễn Thị Thu Hà</v>
          </cell>
          <cell r="E437" t="str">
            <v>Nữ</v>
          </cell>
          <cell r="F437" t="str">
            <v>19/03/1992</v>
          </cell>
          <cell r="G437" t="str">
            <v>Nam Định</v>
          </cell>
          <cell r="I437">
            <v>2</v>
          </cell>
          <cell r="J437" t="str">
            <v>4094/QĐ-ĐHKT ngày 16/12/2016 của Hiệu trưởng Trường ĐHKT</v>
          </cell>
        </row>
        <row r="438">
          <cell r="A438" t="str">
            <v>Nguyễn Văn Hà 10/7/1993</v>
          </cell>
          <cell r="B438">
            <v>14</v>
          </cell>
          <cell r="C438">
            <v>16055444</v>
          </cell>
          <cell r="D438" t="str">
            <v>Nguyễn Văn Hà</v>
          </cell>
          <cell r="E438" t="str">
            <v>Nam</v>
          </cell>
          <cell r="F438" t="str">
            <v>10/7/1993</v>
          </cell>
          <cell r="G438" t="str">
            <v>Nam Định</v>
          </cell>
          <cell r="I438">
            <v>2</v>
          </cell>
          <cell r="J438" t="str">
            <v>4094/QĐ-ĐHKT ngày 16/12/2016 của Hiệu trưởng Trường ĐHKT</v>
          </cell>
        </row>
        <row r="439">
          <cell r="A439" t="str">
            <v>Nguyễn Thị Thanh Hải 28/03/1979</v>
          </cell>
          <cell r="B439">
            <v>15</v>
          </cell>
          <cell r="C439">
            <v>16055445</v>
          </cell>
          <cell r="D439" t="str">
            <v>Nguyễn Thị Thanh Hải</v>
          </cell>
          <cell r="E439" t="str">
            <v>Nữ</v>
          </cell>
          <cell r="F439" t="str">
            <v>28/03/1979</v>
          </cell>
          <cell r="G439" t="str">
            <v>Phú Thọ</v>
          </cell>
          <cell r="I439">
            <v>2</v>
          </cell>
          <cell r="J439" t="str">
            <v>4094/QĐ-ĐHKT ngày 16/12/2016 của Hiệu trưởng Trường ĐHKT</v>
          </cell>
        </row>
        <row r="440">
          <cell r="A440" t="str">
            <v>Nguyễn Thị Hằng 20/05/1981</v>
          </cell>
          <cell r="B440">
            <v>16</v>
          </cell>
          <cell r="C440">
            <v>16055446</v>
          </cell>
          <cell r="D440" t="str">
            <v>Nguyễn Thị Hằng</v>
          </cell>
          <cell r="E440" t="str">
            <v>Nữ</v>
          </cell>
          <cell r="F440" t="str">
            <v>20/05/1981</v>
          </cell>
          <cell r="G440" t="str">
            <v>Hà Nội</v>
          </cell>
          <cell r="I440">
            <v>2</v>
          </cell>
          <cell r="J440" t="str">
            <v>4094/QĐ-ĐHKT ngày 16/12/2016 của Hiệu trưởng Trường ĐHKT</v>
          </cell>
        </row>
        <row r="441">
          <cell r="A441" t="str">
            <v>Trần Thị Thu Hiền 30/04/1992</v>
          </cell>
          <cell r="B441">
            <v>17</v>
          </cell>
          <cell r="C441">
            <v>16055447</v>
          </cell>
          <cell r="D441" t="str">
            <v>Trần Thị Thu Hiền</v>
          </cell>
          <cell r="E441" t="str">
            <v>Nữ</v>
          </cell>
          <cell r="F441" t="str">
            <v>30/04/1992</v>
          </cell>
          <cell r="G441" t="str">
            <v>Nam Định</v>
          </cell>
          <cell r="I441">
            <v>2</v>
          </cell>
          <cell r="J441" t="str">
            <v>4094/QĐ-ĐHKT ngày 16/12/2016 của Hiệu trưởng Trường ĐHKT</v>
          </cell>
        </row>
        <row r="442">
          <cell r="A442" t="str">
            <v>Nguyễn Xuân Hiển 28/05/1992</v>
          </cell>
          <cell r="B442">
            <v>18</v>
          </cell>
          <cell r="C442">
            <v>16055448</v>
          </cell>
          <cell r="D442" t="str">
            <v>Nguyễn Xuân Hiển</v>
          </cell>
          <cell r="E442" t="str">
            <v>Nam</v>
          </cell>
          <cell r="F442" t="str">
            <v>28/05/1992</v>
          </cell>
          <cell r="G442" t="str">
            <v>Hà Nội</v>
          </cell>
          <cell r="I442">
            <v>2</v>
          </cell>
          <cell r="J442" t="str">
            <v>4094/QĐ-ĐHKT ngày 16/12/2016 của Hiệu trưởng Trường ĐHKT</v>
          </cell>
        </row>
        <row r="443">
          <cell r="A443" t="str">
            <v>Đặng Thị Quỳnh Hoa 21/01/1990</v>
          </cell>
          <cell r="B443">
            <v>19</v>
          </cell>
          <cell r="C443">
            <v>16055449</v>
          </cell>
          <cell r="D443" t="str">
            <v>Đặng Thị Quỳnh Hoa</v>
          </cell>
          <cell r="E443" t="str">
            <v>Nữ</v>
          </cell>
          <cell r="F443" t="str">
            <v>21/01/1990</v>
          </cell>
          <cell r="G443" t="str">
            <v>Hải Dương</v>
          </cell>
          <cell r="I443">
            <v>2</v>
          </cell>
          <cell r="J443" t="str">
            <v>4094/QĐ-ĐHKT ngày 16/12/2016 của Hiệu trưởng Trường ĐHKT</v>
          </cell>
        </row>
        <row r="444">
          <cell r="A444" t="str">
            <v>Trần Kim Hoàn 19/10/1989</v>
          </cell>
          <cell r="B444">
            <v>20</v>
          </cell>
          <cell r="C444">
            <v>16055450</v>
          </cell>
          <cell r="D444" t="str">
            <v>Trần Kim Hoàn</v>
          </cell>
          <cell r="E444" t="str">
            <v>Nữ</v>
          </cell>
          <cell r="F444" t="str">
            <v>19/10/1989</v>
          </cell>
          <cell r="G444" t="str">
            <v>Lạng Sơn</v>
          </cell>
          <cell r="I444">
            <v>2</v>
          </cell>
          <cell r="J444" t="str">
            <v>4094/QĐ-ĐHKT ngày 16/12/2016 của Hiệu trưởng Trường ĐHKT</v>
          </cell>
        </row>
        <row r="445">
          <cell r="A445" t="str">
            <v>Nguyễn Đức Hùng 05/08/1986</v>
          </cell>
          <cell r="B445">
            <v>21</v>
          </cell>
          <cell r="C445">
            <v>16055451</v>
          </cell>
          <cell r="D445" t="str">
            <v>Nguyễn Đức Hùng</v>
          </cell>
          <cell r="E445" t="str">
            <v>Nam</v>
          </cell>
          <cell r="F445" t="str">
            <v>05/08/1986</v>
          </cell>
          <cell r="G445" t="str">
            <v>Vĩnh Phúc</v>
          </cell>
          <cell r="I445">
            <v>2</v>
          </cell>
          <cell r="J445" t="str">
            <v>4094/QĐ-ĐHKT ngày 16/12/2016 của Hiệu trưởng Trường ĐHKT</v>
          </cell>
        </row>
        <row r="446">
          <cell r="A446" t="str">
            <v>Nguyễn Mạnh Hùng 05/10/1991</v>
          </cell>
          <cell r="B446">
            <v>22</v>
          </cell>
          <cell r="C446">
            <v>16055452</v>
          </cell>
          <cell r="D446" t="str">
            <v>Nguyễn Mạnh Hùng</v>
          </cell>
          <cell r="E446" t="str">
            <v>Nam</v>
          </cell>
          <cell r="F446" t="str">
            <v>05/10/1991</v>
          </cell>
          <cell r="G446" t="str">
            <v>Tuyên Quang</v>
          </cell>
          <cell r="I446">
            <v>2</v>
          </cell>
          <cell r="J446" t="str">
            <v>4094/QĐ-ĐHKT ngày 16/12/2016 của Hiệu trưởng Trường ĐHKT</v>
          </cell>
        </row>
        <row r="447">
          <cell r="A447" t="str">
            <v>Vũ Xuân Huy 14/11/1990</v>
          </cell>
          <cell r="B447">
            <v>23</v>
          </cell>
          <cell r="C447">
            <v>16055453</v>
          </cell>
          <cell r="D447" t="str">
            <v>Vũ Xuân Huy</v>
          </cell>
          <cell r="E447" t="str">
            <v>Nam</v>
          </cell>
          <cell r="F447" t="str">
            <v>14/11/1990</v>
          </cell>
          <cell r="G447" t="str">
            <v>Bắc Ninh</v>
          </cell>
          <cell r="I447">
            <v>2</v>
          </cell>
          <cell r="J447" t="str">
            <v>4094/QĐ-ĐHKT ngày 16/12/2016 của Hiệu trưởng Trường ĐHKT</v>
          </cell>
        </row>
        <row r="448">
          <cell r="A448" t="str">
            <v>Vũ Hà Huyền 20/10/1992</v>
          </cell>
          <cell r="B448">
            <v>24</v>
          </cell>
          <cell r="C448">
            <v>16055455</v>
          </cell>
          <cell r="D448" t="str">
            <v>Vũ Hà Huyền</v>
          </cell>
          <cell r="E448" t="str">
            <v>Nữ</v>
          </cell>
          <cell r="F448" t="str">
            <v>20/10/1992</v>
          </cell>
          <cell r="G448" t="str">
            <v>Hà Nội</v>
          </cell>
          <cell r="I448">
            <v>2</v>
          </cell>
          <cell r="J448" t="str">
            <v>4094/QĐ-ĐHKT ngày 16/12/2016 của Hiệu trưởng Trường ĐHKT</v>
          </cell>
        </row>
        <row r="449">
          <cell r="A449" t="str">
            <v>Hoàng Thanh Huyền 12/12/1980</v>
          </cell>
          <cell r="B449">
            <v>25</v>
          </cell>
          <cell r="C449">
            <v>16055456</v>
          </cell>
          <cell r="D449" t="str">
            <v>Hoàng Thanh Huyền</v>
          </cell>
          <cell r="E449" t="str">
            <v>Nam</v>
          </cell>
          <cell r="F449" t="str">
            <v>12/12/1980</v>
          </cell>
          <cell r="G449" t="str">
            <v>Yên Bái</v>
          </cell>
          <cell r="I449">
            <v>2</v>
          </cell>
          <cell r="J449" t="str">
            <v>4094/QĐ-ĐHKT ngày 16/12/2016 của Hiệu trưởng Trường ĐHKT</v>
          </cell>
        </row>
        <row r="450">
          <cell r="A450" t="str">
            <v>Đỗ Thị Huyền 17/10/1987</v>
          </cell>
          <cell r="B450">
            <v>26</v>
          </cell>
          <cell r="C450">
            <v>16055457</v>
          </cell>
          <cell r="D450" t="str">
            <v>Đỗ Thị Huyền</v>
          </cell>
          <cell r="E450" t="str">
            <v>Nữ</v>
          </cell>
          <cell r="F450" t="str">
            <v>17/10/1987</v>
          </cell>
          <cell r="G450" t="str">
            <v>Bắc Giang</v>
          </cell>
          <cell r="I450">
            <v>2</v>
          </cell>
          <cell r="J450" t="str">
            <v>4094/QĐ-ĐHKT ngày 16/12/2016 của Hiệu trưởng Trường ĐHKT</v>
          </cell>
        </row>
        <row r="451">
          <cell r="A451" t="str">
            <v>Nguyễn Thị Thu Hương 02/09/1991</v>
          </cell>
          <cell r="B451">
            <v>27</v>
          </cell>
          <cell r="C451">
            <v>16055458</v>
          </cell>
          <cell r="D451" t="str">
            <v>Nguyễn Thị Thu Hương</v>
          </cell>
          <cell r="E451" t="str">
            <v>Nữ</v>
          </cell>
          <cell r="F451" t="str">
            <v>02/09/1991</v>
          </cell>
          <cell r="G451" t="str">
            <v>Bắc Giang</v>
          </cell>
          <cell r="I451">
            <v>2</v>
          </cell>
          <cell r="J451" t="str">
            <v>4094/QĐ-ĐHKT ngày 16/12/2016 của Hiệu trưởng Trường ĐHKT</v>
          </cell>
        </row>
        <row r="452">
          <cell r="A452" t="str">
            <v>Thẩm Thị Thu Hương 07/07/1989</v>
          </cell>
          <cell r="B452">
            <v>28</v>
          </cell>
          <cell r="C452">
            <v>16055459</v>
          </cell>
          <cell r="D452" t="str">
            <v>Thẩm Thị Thu Hương</v>
          </cell>
          <cell r="E452" t="str">
            <v>Nữ</v>
          </cell>
          <cell r="F452" t="str">
            <v>07/07/1989</v>
          </cell>
          <cell r="G452" t="str">
            <v>Hà Nội</v>
          </cell>
          <cell r="I452">
            <v>2</v>
          </cell>
          <cell r="J452" t="str">
            <v>4094/QĐ-ĐHKT ngày 16/12/2016 của Hiệu trưởng Trường ĐHKT</v>
          </cell>
        </row>
        <row r="453">
          <cell r="A453" t="str">
            <v>Phạm Quang Khánh 21/08/1989</v>
          </cell>
          <cell r="B453">
            <v>29</v>
          </cell>
          <cell r="C453">
            <v>16055461</v>
          </cell>
          <cell r="D453" t="str">
            <v>Phạm Quang Khánh</v>
          </cell>
          <cell r="E453" t="str">
            <v>Nam</v>
          </cell>
          <cell r="F453" t="str">
            <v>21/08/1989</v>
          </cell>
          <cell r="G453" t="str">
            <v>Nam Định</v>
          </cell>
          <cell r="I453">
            <v>2</v>
          </cell>
          <cell r="J453" t="str">
            <v>4094/QĐ-ĐHKT ngày 16/12/2016 của Hiệu trưởng Trường ĐHKT</v>
          </cell>
        </row>
        <row r="454">
          <cell r="A454" t="str">
            <v>Lê Thị Kim Liên 05/09/1982</v>
          </cell>
          <cell r="B454">
            <v>30</v>
          </cell>
          <cell r="C454">
            <v>16055462</v>
          </cell>
          <cell r="D454" t="str">
            <v>Lê Thị Kim Liên</v>
          </cell>
          <cell r="E454" t="str">
            <v>Nữ</v>
          </cell>
          <cell r="F454" t="str">
            <v>05/09/1982</v>
          </cell>
          <cell r="G454" t="str">
            <v>Hà Tĩnh</v>
          </cell>
          <cell r="I454">
            <v>2</v>
          </cell>
          <cell r="J454" t="str">
            <v>4094/QĐ-ĐHKT ngày 16/12/2016 của Hiệu trưởng Trường ĐHKT</v>
          </cell>
        </row>
        <row r="455">
          <cell r="A455" t="str">
            <v>Trần Hồng Linh 21/10/1991</v>
          </cell>
          <cell r="B455">
            <v>31</v>
          </cell>
          <cell r="C455">
            <v>16055463</v>
          </cell>
          <cell r="D455" t="str">
            <v>Trần Hồng Linh</v>
          </cell>
          <cell r="E455" t="str">
            <v>Nữ</v>
          </cell>
          <cell r="F455" t="str">
            <v>21/10/1991</v>
          </cell>
          <cell r="G455" t="str">
            <v>Hà Nội</v>
          </cell>
          <cell r="I455">
            <v>2</v>
          </cell>
          <cell r="J455" t="str">
            <v>4094/QĐ-ĐHKT ngày 16/12/2016 của Hiệu trưởng Trường ĐHKT</v>
          </cell>
        </row>
        <row r="456">
          <cell r="A456" t="str">
            <v>Trương Nhật Linh 08/08/1993</v>
          </cell>
          <cell r="B456">
            <v>32</v>
          </cell>
          <cell r="C456">
            <v>16055464</v>
          </cell>
          <cell r="D456" t="str">
            <v>Trương Nhật Linh</v>
          </cell>
          <cell r="E456" t="str">
            <v>Nữ</v>
          </cell>
          <cell r="F456" t="str">
            <v>08/08/1993</v>
          </cell>
          <cell r="G456" t="str">
            <v>Bắc Giang</v>
          </cell>
          <cell r="I456">
            <v>2</v>
          </cell>
          <cell r="J456" t="str">
            <v>4094/QĐ-ĐHKT ngày 16/12/2016 của Hiệu trưởng Trường ĐHKT</v>
          </cell>
        </row>
        <row r="457">
          <cell r="A457" t="str">
            <v>Trần Thị Thùy Linh 03/11/1991</v>
          </cell>
          <cell r="B457">
            <v>33</v>
          </cell>
          <cell r="C457">
            <v>16055465</v>
          </cell>
          <cell r="D457" t="str">
            <v>Trần Thị Thùy Linh</v>
          </cell>
          <cell r="E457" t="str">
            <v>Nữ</v>
          </cell>
          <cell r="F457" t="str">
            <v>03/11/1991</v>
          </cell>
          <cell r="G457" t="str">
            <v>Nam Định</v>
          </cell>
          <cell r="I457">
            <v>2</v>
          </cell>
          <cell r="J457" t="str">
            <v>4094/QĐ-ĐHKT ngày 16/12/2016 của Hiệu trưởng Trường ĐHKT</v>
          </cell>
        </row>
        <row r="458">
          <cell r="A458" t="str">
            <v>Trần Thùy Linh 16/07/1987</v>
          </cell>
          <cell r="B458">
            <v>34</v>
          </cell>
          <cell r="C458">
            <v>16055466</v>
          </cell>
          <cell r="D458" t="str">
            <v>Trần Thùy Linh</v>
          </cell>
          <cell r="E458" t="str">
            <v>Nữ</v>
          </cell>
          <cell r="F458" t="str">
            <v>16/07/1987</v>
          </cell>
          <cell r="G458" t="str">
            <v>Hưng Yên</v>
          </cell>
          <cell r="I458">
            <v>2</v>
          </cell>
          <cell r="J458" t="str">
            <v>4094/QĐ-ĐHKT ngày 16/12/2016 của Hiệu trưởng Trường ĐHKT</v>
          </cell>
        </row>
        <row r="459">
          <cell r="A459" t="str">
            <v>Nguyễn Thị Kim Loan 29/06/1990</v>
          </cell>
          <cell r="B459">
            <v>35</v>
          </cell>
          <cell r="C459">
            <v>16055467</v>
          </cell>
          <cell r="D459" t="str">
            <v>Nguyễn Thị Kim Loan</v>
          </cell>
          <cell r="E459" t="str">
            <v>Nữ</v>
          </cell>
          <cell r="F459" t="str">
            <v>29/06/1990</v>
          </cell>
          <cell r="G459" t="str">
            <v>Hưng Yên</v>
          </cell>
          <cell r="I459">
            <v>2</v>
          </cell>
          <cell r="J459" t="str">
            <v>4094/QĐ-ĐHKT ngày 16/12/2016 của Hiệu trưởng Trường ĐHKT</v>
          </cell>
        </row>
        <row r="460">
          <cell r="A460" t="str">
            <v>Nguyễn Thị Hồng Minh 11/09/1988</v>
          </cell>
          <cell r="B460">
            <v>36</v>
          </cell>
          <cell r="C460">
            <v>16055468</v>
          </cell>
          <cell r="D460" t="str">
            <v>Nguyễn Thị Hồng Minh</v>
          </cell>
          <cell r="E460" t="str">
            <v>Nữ</v>
          </cell>
          <cell r="F460" t="str">
            <v>11/09/1988</v>
          </cell>
          <cell r="G460" t="str">
            <v>Cao Bằng</v>
          </cell>
          <cell r="I460">
            <v>2</v>
          </cell>
          <cell r="J460" t="str">
            <v>4094/QĐ-ĐHKT ngày 16/12/2016 của Hiệu trưởng Trường ĐHKT</v>
          </cell>
        </row>
        <row r="461">
          <cell r="A461" t="str">
            <v>Đinh Ngọc Minh 11/09/1988</v>
          </cell>
          <cell r="B461">
            <v>37</v>
          </cell>
          <cell r="C461">
            <v>16055469</v>
          </cell>
          <cell r="D461" t="str">
            <v>Đinh Ngọc Minh</v>
          </cell>
          <cell r="E461" t="str">
            <v>Nam</v>
          </cell>
          <cell r="F461" t="str">
            <v>11/09/1988</v>
          </cell>
          <cell r="G461" t="str">
            <v>Hà Nội</v>
          </cell>
          <cell r="I461">
            <v>2</v>
          </cell>
          <cell r="J461" t="str">
            <v>4094/QĐ-ĐHKT ngày 16/12/2016 của Hiệu trưởng Trường ĐHKT</v>
          </cell>
        </row>
        <row r="462">
          <cell r="A462" t="str">
            <v>Nguyễn Tiến Nam 12/01/1985</v>
          </cell>
          <cell r="B462">
            <v>38</v>
          </cell>
          <cell r="C462">
            <v>16055470</v>
          </cell>
          <cell r="D462" t="str">
            <v>Nguyễn Tiến Nam</v>
          </cell>
          <cell r="E462" t="str">
            <v>Nam</v>
          </cell>
          <cell r="F462" t="str">
            <v>12/01/1985</v>
          </cell>
          <cell r="G462" t="str">
            <v>Vĩnh Phúc</v>
          </cell>
          <cell r="I462">
            <v>2</v>
          </cell>
          <cell r="J462" t="str">
            <v>4094/QĐ-ĐHKT ngày 16/12/2016 của Hiệu trưởng Trường ĐHKT</v>
          </cell>
        </row>
        <row r="463">
          <cell r="A463" t="str">
            <v>Nguyễn Thúy Nga 24/09/1991</v>
          </cell>
          <cell r="B463">
            <v>39</v>
          </cell>
          <cell r="C463">
            <v>16055471</v>
          </cell>
          <cell r="D463" t="str">
            <v>Nguyễn Thúy Nga</v>
          </cell>
          <cell r="E463" t="str">
            <v>Nữ</v>
          </cell>
          <cell r="F463" t="str">
            <v>24/09/1991</v>
          </cell>
          <cell r="G463" t="str">
            <v>Bắc Ninh</v>
          </cell>
          <cell r="I463">
            <v>2</v>
          </cell>
          <cell r="J463" t="str">
            <v>4094/QĐ-ĐHKT ngày 16/12/2016 của Hiệu trưởng Trường ĐHKT</v>
          </cell>
        </row>
        <row r="464">
          <cell r="A464" t="str">
            <v>Nguyễn Thị Thúy Nga 16/06/1993</v>
          </cell>
          <cell r="B464">
            <v>40</v>
          </cell>
          <cell r="C464">
            <v>16055472</v>
          </cell>
          <cell r="D464" t="str">
            <v>Nguyễn Thị Thúy Nga</v>
          </cell>
          <cell r="E464" t="str">
            <v>Nữ</v>
          </cell>
          <cell r="F464" t="str">
            <v>16/06/1993</v>
          </cell>
          <cell r="G464" t="str">
            <v>Hà Nội</v>
          </cell>
          <cell r="I464">
            <v>2</v>
          </cell>
          <cell r="J464" t="str">
            <v>4094/QĐ-ĐHKT ngày 16/12/2016 của Hiệu trưởng Trường ĐHKT</v>
          </cell>
        </row>
        <row r="465">
          <cell r="A465" t="str">
            <v>Vũ Thị Thúy Nga 08/03/1991</v>
          </cell>
          <cell r="B465">
            <v>41</v>
          </cell>
          <cell r="C465">
            <v>16055473</v>
          </cell>
          <cell r="D465" t="str">
            <v>Vũ Thị Thúy Nga</v>
          </cell>
          <cell r="E465" t="str">
            <v>Nữ</v>
          </cell>
          <cell r="F465" t="str">
            <v>08/03/1991</v>
          </cell>
          <cell r="G465" t="str">
            <v>Nam Định</v>
          </cell>
          <cell r="I465">
            <v>2</v>
          </cell>
          <cell r="J465" t="str">
            <v>4094/QĐ-ĐHKT ngày 16/12/2016 của Hiệu trưởng Trường ĐHKT</v>
          </cell>
        </row>
        <row r="466">
          <cell r="A466" t="str">
            <v>Nguyễn Thị Kim Ngân 27/08/1985</v>
          </cell>
          <cell r="B466">
            <v>42</v>
          </cell>
          <cell r="C466">
            <v>16055474</v>
          </cell>
          <cell r="D466" t="str">
            <v>Nguyễn Thị Kim Ngân</v>
          </cell>
          <cell r="E466" t="str">
            <v>Nữ</v>
          </cell>
          <cell r="F466" t="str">
            <v>27/08/1985</v>
          </cell>
          <cell r="G466" t="str">
            <v>Hà Nội</v>
          </cell>
          <cell r="I466">
            <v>2</v>
          </cell>
          <cell r="J466" t="str">
            <v>4094/QĐ-ĐHKT ngày 16/12/2016 của Hiệu trưởng Trường ĐHKT</v>
          </cell>
        </row>
        <row r="467">
          <cell r="A467" t="str">
            <v>Phan Thiên Ngân 12/09/1991</v>
          </cell>
          <cell r="B467">
            <v>43</v>
          </cell>
          <cell r="C467">
            <v>16055475</v>
          </cell>
          <cell r="D467" t="str">
            <v>Phan Thiên Ngân</v>
          </cell>
          <cell r="E467" t="str">
            <v>Nữ</v>
          </cell>
          <cell r="F467" t="str">
            <v>12/09/1991</v>
          </cell>
          <cell r="G467" t="str">
            <v>Hà Nội</v>
          </cell>
          <cell r="I467">
            <v>2</v>
          </cell>
          <cell r="J467" t="str">
            <v>4094/QĐ-ĐHKT ngày 16/12/2016 của Hiệu trưởng Trường ĐHKT</v>
          </cell>
        </row>
        <row r="468">
          <cell r="A468" t="str">
            <v>Nguyễn Minh Ngọc 19/03/1992</v>
          </cell>
          <cell r="B468">
            <v>44</v>
          </cell>
          <cell r="C468">
            <v>16055476</v>
          </cell>
          <cell r="D468" t="str">
            <v>Nguyễn Minh Ngọc</v>
          </cell>
          <cell r="E468" t="str">
            <v>Nữ</v>
          </cell>
          <cell r="F468" t="str">
            <v>19/03/1992</v>
          </cell>
          <cell r="G468" t="str">
            <v>Điện Biên</v>
          </cell>
          <cell r="I468">
            <v>2</v>
          </cell>
          <cell r="J468" t="str">
            <v>4094/QĐ-ĐHKT ngày 16/12/2016 của Hiệu trưởng Trường ĐHKT</v>
          </cell>
        </row>
        <row r="469">
          <cell r="A469" t="str">
            <v>Lê Thị Như Ngọc 28/05/1994</v>
          </cell>
          <cell r="B469">
            <v>45</v>
          </cell>
          <cell r="C469">
            <v>16055477</v>
          </cell>
          <cell r="D469" t="str">
            <v>Lê Thị Như Ngọc</v>
          </cell>
          <cell r="E469" t="str">
            <v>Nữ</v>
          </cell>
          <cell r="F469" t="str">
            <v>28/05/1994</v>
          </cell>
          <cell r="G469" t="str">
            <v>Thái Nguyên</v>
          </cell>
          <cell r="I469">
            <v>2</v>
          </cell>
          <cell r="J469" t="str">
            <v>4094/QĐ-ĐHKT ngày 16/12/2016 của Hiệu trưởng Trường ĐHKT</v>
          </cell>
        </row>
        <row r="470">
          <cell r="A470" t="str">
            <v>Nguyễn Ngọc Phúc 02/12/1979</v>
          </cell>
          <cell r="B470">
            <v>46</v>
          </cell>
          <cell r="C470">
            <v>16055478</v>
          </cell>
          <cell r="D470" t="str">
            <v>Nguyễn Ngọc Phúc</v>
          </cell>
          <cell r="E470" t="str">
            <v>Nam</v>
          </cell>
          <cell r="F470" t="str">
            <v>02/12/1979</v>
          </cell>
          <cell r="G470" t="str">
            <v>Hòa Bình</v>
          </cell>
          <cell r="I470">
            <v>2</v>
          </cell>
          <cell r="J470" t="str">
            <v>4094/QĐ-ĐHKT ngày 16/12/2016 của Hiệu trưởng Trường ĐHKT</v>
          </cell>
        </row>
        <row r="471">
          <cell r="A471" t="str">
            <v>Nguyễn Thị Mai Phương 17/05/1991</v>
          </cell>
          <cell r="B471">
            <v>47</v>
          </cell>
          <cell r="C471">
            <v>16055479</v>
          </cell>
          <cell r="D471" t="str">
            <v>Nguyễn Thị Mai Phương</v>
          </cell>
          <cell r="E471" t="str">
            <v>Nữ</v>
          </cell>
          <cell r="F471" t="str">
            <v>17/05/1991</v>
          </cell>
          <cell r="G471" t="str">
            <v>Hà Nội</v>
          </cell>
          <cell r="I471">
            <v>2</v>
          </cell>
          <cell r="J471" t="str">
            <v>4094/QĐ-ĐHKT ngày 16/12/2016 của Hiệu trưởng Trường ĐHKT</v>
          </cell>
        </row>
        <row r="472">
          <cell r="A472" t="str">
            <v>Nguyễn Thị Thúy Phượng 04/08/1990</v>
          </cell>
          <cell r="B472">
            <v>48</v>
          </cell>
          <cell r="C472">
            <v>16055480</v>
          </cell>
          <cell r="D472" t="str">
            <v>Nguyễn Thị Thúy Phượng</v>
          </cell>
          <cell r="E472" t="str">
            <v>Nữ</v>
          </cell>
          <cell r="F472" t="str">
            <v>04/08/1990</v>
          </cell>
          <cell r="G472" t="str">
            <v>Đắc Lak</v>
          </cell>
          <cell r="I472">
            <v>2</v>
          </cell>
          <cell r="J472" t="str">
            <v>4094/QĐ-ĐHKT ngày 16/12/2016 của Hiệu trưởng Trường ĐHKT</v>
          </cell>
        </row>
        <row r="473">
          <cell r="A473" t="str">
            <v>Ngô Vũ Hồng Quân 14/12/1994</v>
          </cell>
          <cell r="B473">
            <v>49</v>
          </cell>
          <cell r="C473">
            <v>16055481</v>
          </cell>
          <cell r="D473" t="str">
            <v>Ngô Vũ Hồng Quân</v>
          </cell>
          <cell r="E473" t="str">
            <v>Nam</v>
          </cell>
          <cell r="F473" t="str">
            <v>14/12/1994</v>
          </cell>
          <cell r="G473" t="str">
            <v>Vĩnh Phú</v>
          </cell>
          <cell r="I473">
            <v>2</v>
          </cell>
          <cell r="J473" t="str">
            <v>4094/QĐ-ĐHKT ngày 16/12/2016 của Hiệu trưởng Trường ĐHKT</v>
          </cell>
        </row>
        <row r="474">
          <cell r="A474" t="str">
            <v>Tưởng Thu Sơn 23/11/1991</v>
          </cell>
          <cell r="B474">
            <v>50</v>
          </cell>
          <cell r="C474">
            <v>16055482</v>
          </cell>
          <cell r="D474" t="str">
            <v>Tưởng Thu Sơn</v>
          </cell>
          <cell r="E474" t="str">
            <v>Nữ</v>
          </cell>
          <cell r="F474" t="str">
            <v>23/11/1991</v>
          </cell>
          <cell r="G474" t="str">
            <v>Hà Nội</v>
          </cell>
          <cell r="I474">
            <v>2</v>
          </cell>
          <cell r="J474" t="str">
            <v>4094/QĐ-ĐHKT ngày 16/12/2016 của Hiệu trưởng Trường ĐHKT</v>
          </cell>
        </row>
        <row r="475">
          <cell r="A475" t="str">
            <v>Bùi Thị Ngọc Tâm 30/08/1984</v>
          </cell>
          <cell r="B475">
            <v>51</v>
          </cell>
          <cell r="C475">
            <v>16055483</v>
          </cell>
          <cell r="D475" t="str">
            <v>Bùi Thị Ngọc Tâm</v>
          </cell>
          <cell r="E475" t="str">
            <v>Nữ</v>
          </cell>
          <cell r="F475" t="str">
            <v>30/08/1984</v>
          </cell>
          <cell r="G475" t="str">
            <v>Hà Tĩnh</v>
          </cell>
          <cell r="I475">
            <v>2</v>
          </cell>
          <cell r="J475" t="str">
            <v>4094/QĐ-ĐHKT ngày 16/12/2016 của Hiệu trưởng Trường ĐHKT</v>
          </cell>
        </row>
        <row r="476">
          <cell r="A476" t="str">
            <v>Nguyễn Đình Thành 26/10/1991</v>
          </cell>
          <cell r="B476">
            <v>52</v>
          </cell>
          <cell r="C476">
            <v>16055484</v>
          </cell>
          <cell r="D476" t="str">
            <v>Nguyễn Đình Thành</v>
          </cell>
          <cell r="E476" t="str">
            <v>Nam</v>
          </cell>
          <cell r="F476" t="str">
            <v>26/10/1991</v>
          </cell>
          <cell r="G476" t="str">
            <v>Hà Nội</v>
          </cell>
          <cell r="I476">
            <v>2</v>
          </cell>
          <cell r="J476" t="str">
            <v>4094/QĐ-ĐHKT ngày 16/12/2016 của Hiệu trưởng Trường ĐHKT</v>
          </cell>
        </row>
        <row r="477">
          <cell r="A477" t="str">
            <v>Nguyễn Thị Phương Thảo 09/09/1993</v>
          </cell>
          <cell r="B477">
            <v>53</v>
          </cell>
          <cell r="C477">
            <v>16055485</v>
          </cell>
          <cell r="D477" t="str">
            <v>Nguyễn Thị Phương Thảo</v>
          </cell>
          <cell r="E477" t="str">
            <v>Nữ</v>
          </cell>
          <cell r="F477" t="str">
            <v>09/09/1993</v>
          </cell>
          <cell r="G477" t="str">
            <v>Hà Nội</v>
          </cell>
          <cell r="I477">
            <v>2</v>
          </cell>
          <cell r="J477" t="str">
            <v>4094/QĐ-ĐHKT ngày 16/12/2016 của Hiệu trưởng Trường ĐHKT</v>
          </cell>
        </row>
        <row r="478">
          <cell r="A478" t="str">
            <v>Trương Thị Phương Thảo 02/09/1994</v>
          </cell>
          <cell r="B478">
            <v>54</v>
          </cell>
          <cell r="C478">
            <v>16055486</v>
          </cell>
          <cell r="D478" t="str">
            <v>Trương Thị Phương Thảo</v>
          </cell>
          <cell r="E478" t="str">
            <v>Nữ</v>
          </cell>
          <cell r="F478" t="str">
            <v>02/09/1994</v>
          </cell>
          <cell r="G478" t="str">
            <v>Nghệ An</v>
          </cell>
          <cell r="I478">
            <v>2</v>
          </cell>
          <cell r="J478" t="str">
            <v>4094/QĐ-ĐHKT ngày 16/12/2016 của Hiệu trưởng Trường ĐHKT</v>
          </cell>
        </row>
        <row r="479">
          <cell r="A479" t="str">
            <v>Phạm Thanh Thiện 28/01/1991</v>
          </cell>
          <cell r="B479">
            <v>55</v>
          </cell>
          <cell r="C479">
            <v>16055487</v>
          </cell>
          <cell r="D479" t="str">
            <v>Phạm Thanh Thiện</v>
          </cell>
          <cell r="E479" t="str">
            <v>Nam</v>
          </cell>
          <cell r="F479" t="str">
            <v>28/01/1991</v>
          </cell>
          <cell r="G479" t="str">
            <v>Thanh Hóa</v>
          </cell>
          <cell r="I479">
            <v>2</v>
          </cell>
          <cell r="J479" t="str">
            <v>4094/QĐ-ĐHKT ngày 16/12/2016 của Hiệu trưởng Trường ĐHKT</v>
          </cell>
        </row>
        <row r="480">
          <cell r="A480" t="str">
            <v>Lê Thị Hoài Thương 16/02/1993</v>
          </cell>
          <cell r="B480">
            <v>56</v>
          </cell>
          <cell r="C480">
            <v>16055488</v>
          </cell>
          <cell r="D480" t="str">
            <v>Lê Thị Hoài Thương</v>
          </cell>
          <cell r="E480" t="str">
            <v>Nữ</v>
          </cell>
          <cell r="F480" t="str">
            <v>16/02/1993</v>
          </cell>
          <cell r="G480" t="str">
            <v>Hà Tĩnh</v>
          </cell>
          <cell r="I480">
            <v>2</v>
          </cell>
          <cell r="J480" t="str">
            <v>4094/QĐ-ĐHKT ngày 16/12/2016 của Hiệu trưởng Trường ĐHKT</v>
          </cell>
        </row>
        <row r="481">
          <cell r="A481" t="str">
            <v>Trần Thị Thu Trà 06/07/1992</v>
          </cell>
          <cell r="B481">
            <v>57</v>
          </cell>
          <cell r="C481">
            <v>16055489</v>
          </cell>
          <cell r="D481" t="str">
            <v>Trần Thị Thu Trà</v>
          </cell>
          <cell r="E481" t="str">
            <v>Nữ</v>
          </cell>
          <cell r="F481" t="str">
            <v>06/07/1992</v>
          </cell>
          <cell r="G481" t="str">
            <v>Hà Nội</v>
          </cell>
          <cell r="I481">
            <v>2</v>
          </cell>
          <cell r="J481" t="str">
            <v>4094/QĐ-ĐHKT ngày 16/12/2016 của Hiệu trưởng Trường ĐHKT</v>
          </cell>
        </row>
        <row r="482">
          <cell r="A482" t="str">
            <v>Trần Thu Trà 26/09/1992</v>
          </cell>
          <cell r="B482">
            <v>58</v>
          </cell>
          <cell r="C482">
            <v>16055490</v>
          </cell>
          <cell r="D482" t="str">
            <v>Trần Thu Trà</v>
          </cell>
          <cell r="E482" t="str">
            <v>Nữ</v>
          </cell>
          <cell r="F482" t="str">
            <v>26/09/1992</v>
          </cell>
          <cell r="G482" t="str">
            <v>Hà Nội</v>
          </cell>
          <cell r="I482">
            <v>2</v>
          </cell>
          <cell r="J482" t="str">
            <v>4094/QĐ-ĐHKT ngày 16/12/2016 của Hiệu trưởng Trường ĐHKT</v>
          </cell>
        </row>
        <row r="483">
          <cell r="A483" t="str">
            <v>Nguyễn Hương Trang 14/09/1990</v>
          </cell>
          <cell r="B483">
            <v>59</v>
          </cell>
          <cell r="C483">
            <v>16055491</v>
          </cell>
          <cell r="D483" t="str">
            <v>Nguyễn Hương Trang</v>
          </cell>
          <cell r="E483" t="str">
            <v>Nữ</v>
          </cell>
          <cell r="F483" t="str">
            <v>14/09/1990</v>
          </cell>
          <cell r="G483" t="str">
            <v>Nghệ An</v>
          </cell>
          <cell r="I483">
            <v>2</v>
          </cell>
          <cell r="J483" t="str">
            <v>4094/QĐ-ĐHKT ngày 16/12/2016 của Hiệu trưởng Trường ĐHKT</v>
          </cell>
        </row>
        <row r="484">
          <cell r="A484" t="str">
            <v>Lê Thị Trang 12/03/1991</v>
          </cell>
          <cell r="B484">
            <v>60</v>
          </cell>
          <cell r="C484">
            <v>16055492</v>
          </cell>
          <cell r="D484" t="str">
            <v>Lê Thị Trang</v>
          </cell>
          <cell r="E484" t="str">
            <v>Nữ</v>
          </cell>
          <cell r="F484" t="str">
            <v>12/03/1991</v>
          </cell>
          <cell r="G484" t="str">
            <v>Hưng Yên</v>
          </cell>
          <cell r="I484">
            <v>2</v>
          </cell>
          <cell r="J484" t="str">
            <v>4094/QĐ-ĐHKT ngày 16/12/2016 của Hiệu trưởng Trường ĐHKT</v>
          </cell>
        </row>
        <row r="485">
          <cell r="A485" t="str">
            <v>Trịnh Thị Trang 28/02/1991</v>
          </cell>
          <cell r="B485">
            <v>61</v>
          </cell>
          <cell r="C485">
            <v>16055493</v>
          </cell>
          <cell r="D485" t="str">
            <v>Trịnh Thị Trang</v>
          </cell>
          <cell r="E485" t="str">
            <v>Nữ</v>
          </cell>
          <cell r="F485" t="str">
            <v>28/02/1991</v>
          </cell>
          <cell r="G485" t="str">
            <v>Hà Nội</v>
          </cell>
          <cell r="I485">
            <v>2</v>
          </cell>
          <cell r="J485" t="str">
            <v>4094/QĐ-ĐHKT ngày 16/12/2016 của Hiệu trưởng Trường ĐHKT</v>
          </cell>
        </row>
        <row r="486">
          <cell r="A486" t="str">
            <v>Đỗ Thu Trang 12/09/1989</v>
          </cell>
          <cell r="B486">
            <v>62</v>
          </cell>
          <cell r="C486">
            <v>16055494</v>
          </cell>
          <cell r="D486" t="str">
            <v>Đỗ Thu Trang</v>
          </cell>
          <cell r="E486" t="str">
            <v>Nữ</v>
          </cell>
          <cell r="F486" t="str">
            <v>12/09/1989</v>
          </cell>
          <cell r="G486" t="str">
            <v>Hòa Bình</v>
          </cell>
          <cell r="I486">
            <v>2</v>
          </cell>
          <cell r="J486" t="str">
            <v>4094/QĐ-ĐHKT ngày 16/12/2016 của Hiệu trưởng Trường ĐHKT</v>
          </cell>
        </row>
        <row r="487">
          <cell r="A487" t="str">
            <v>Nguyễn Thu Trang 14/09/1990</v>
          </cell>
          <cell r="B487">
            <v>63</v>
          </cell>
          <cell r="C487">
            <v>16055495</v>
          </cell>
          <cell r="D487" t="str">
            <v>Nguyễn Thu Trang</v>
          </cell>
          <cell r="E487" t="str">
            <v>Nữ</v>
          </cell>
          <cell r="F487" t="str">
            <v>14/09/1990</v>
          </cell>
          <cell r="G487" t="str">
            <v>Nghệ An</v>
          </cell>
          <cell r="I487">
            <v>2</v>
          </cell>
          <cell r="J487" t="str">
            <v>4094/QĐ-ĐHKT ngày 16/12/2016 của Hiệu trưởng Trường ĐHKT</v>
          </cell>
        </row>
        <row r="488">
          <cell r="A488" t="str">
            <v>Lê Thành Trung 22/01/1992</v>
          </cell>
          <cell r="B488">
            <v>64</v>
          </cell>
          <cell r="C488">
            <v>16055496</v>
          </cell>
          <cell r="D488" t="str">
            <v>Lê Thành Trung</v>
          </cell>
          <cell r="E488" t="str">
            <v>Nam</v>
          </cell>
          <cell r="F488" t="str">
            <v>22/01/1992</v>
          </cell>
          <cell r="G488" t="str">
            <v>Hà Nội</v>
          </cell>
          <cell r="I488">
            <v>2</v>
          </cell>
          <cell r="J488" t="str">
            <v>4094/QĐ-ĐHKT ngày 16/12/2016 của Hiệu trưởng Trường ĐHKT</v>
          </cell>
        </row>
        <row r="489">
          <cell r="A489" t="str">
            <v>Mai Anh Tú 25/08/1993</v>
          </cell>
          <cell r="B489">
            <v>65</v>
          </cell>
          <cell r="C489">
            <v>16055497</v>
          </cell>
          <cell r="D489" t="str">
            <v>Mai Anh Tú</v>
          </cell>
          <cell r="E489" t="str">
            <v>Nam</v>
          </cell>
          <cell r="F489" t="str">
            <v>25/08/1993</v>
          </cell>
          <cell r="G489" t="str">
            <v>Hà Giang</v>
          </cell>
          <cell r="I489">
            <v>2</v>
          </cell>
          <cell r="J489" t="str">
            <v>4094/QĐ-ĐHKT ngày 16/12/2016 của Hiệu trưởng Trường ĐHKT</v>
          </cell>
        </row>
        <row r="490">
          <cell r="A490" t="str">
            <v>Trần Anh Tuấn 10/6/1980</v>
          </cell>
          <cell r="B490">
            <v>66</v>
          </cell>
          <cell r="C490">
            <v>16055498</v>
          </cell>
          <cell r="D490" t="str">
            <v>Trần Anh Tuấn</v>
          </cell>
          <cell r="E490" t="str">
            <v>Nam</v>
          </cell>
          <cell r="F490" t="str">
            <v>10/6/1980</v>
          </cell>
          <cell r="G490" t="str">
            <v>Hà Nội</v>
          </cell>
          <cell r="I490">
            <v>2</v>
          </cell>
          <cell r="J490" t="str">
            <v>4094/QĐ-ĐHKT ngày 16/12/2016 của Hiệu trưởng Trường ĐHKT</v>
          </cell>
        </row>
        <row r="491">
          <cell r="A491" t="str">
            <v>Lê Anh Tùng 22/04/1988</v>
          </cell>
          <cell r="B491">
            <v>67</v>
          </cell>
          <cell r="C491">
            <v>16055499</v>
          </cell>
          <cell r="D491" t="str">
            <v>Lê Anh Tùng</v>
          </cell>
          <cell r="E491" t="str">
            <v>Nam</v>
          </cell>
          <cell r="F491" t="str">
            <v>22/04/1988</v>
          </cell>
          <cell r="G491" t="str">
            <v>Vĩnh Phúc</v>
          </cell>
          <cell r="I491">
            <v>2</v>
          </cell>
          <cell r="J491" t="str">
            <v>4094/QĐ-ĐHKT ngày 16/12/2016 của Hiệu trưởng Trường ĐHKT</v>
          </cell>
        </row>
        <row r="492">
          <cell r="A492" t="str">
            <v>Trần Vương Tùng 18/08/1991</v>
          </cell>
          <cell r="B492">
            <v>68</v>
          </cell>
          <cell r="C492">
            <v>16055500</v>
          </cell>
          <cell r="D492" t="str">
            <v>Trần Vương Tùng</v>
          </cell>
          <cell r="E492" t="str">
            <v>Nam</v>
          </cell>
          <cell r="F492" t="str">
            <v>18/08/1991</v>
          </cell>
          <cell r="G492" t="str">
            <v>Hà Nội</v>
          </cell>
          <cell r="I492">
            <v>2</v>
          </cell>
          <cell r="J492" t="str">
            <v>4094/QĐ-ĐHKT ngày 16/12/2016 của Hiệu trưởng Trường ĐHKT</v>
          </cell>
        </row>
        <row r="493">
          <cell r="A493" t="str">
            <v>Trịnh Trung Tuyến 25/09/1980</v>
          </cell>
          <cell r="B493">
            <v>69</v>
          </cell>
          <cell r="C493">
            <v>16055501</v>
          </cell>
          <cell r="D493" t="str">
            <v>Trịnh Trung Tuyến</v>
          </cell>
          <cell r="E493" t="str">
            <v>Nam</v>
          </cell>
          <cell r="F493" t="str">
            <v>25/09/1980</v>
          </cell>
          <cell r="G493" t="str">
            <v>Thái Nguyên</v>
          </cell>
          <cell r="I493">
            <v>2</v>
          </cell>
          <cell r="J493" t="str">
            <v>4094/QĐ-ĐHKT ngày 16/12/2016 của Hiệu trưởng Trường ĐHKT</v>
          </cell>
        </row>
        <row r="494">
          <cell r="A494" t="str">
            <v>Trần Thanh Vân 31/05/1991</v>
          </cell>
          <cell r="B494">
            <v>70</v>
          </cell>
          <cell r="C494">
            <v>16055502</v>
          </cell>
          <cell r="D494" t="str">
            <v>Trần Thanh Vân</v>
          </cell>
          <cell r="E494" t="str">
            <v>Nữ</v>
          </cell>
          <cell r="F494" t="str">
            <v>31/05/1991</v>
          </cell>
          <cell r="G494" t="str">
            <v>Hà Nội</v>
          </cell>
          <cell r="I494">
            <v>2</v>
          </cell>
          <cell r="J494" t="str">
            <v>4094/QĐ-ĐHKT ngày 16/12/2016 của Hiệu trưởng Trường ĐHKT</v>
          </cell>
        </row>
        <row r="495">
          <cell r="A495" t="str">
            <v>Dương Thùy Vân 22/08/1992</v>
          </cell>
          <cell r="B495">
            <v>71</v>
          </cell>
          <cell r="C495">
            <v>16055503</v>
          </cell>
          <cell r="D495" t="str">
            <v>Dương Thùy Vân</v>
          </cell>
          <cell r="E495" t="str">
            <v>Nữ</v>
          </cell>
          <cell r="F495" t="str">
            <v>22/08/1992</v>
          </cell>
          <cell r="G495" t="str">
            <v>Phú Thọ</v>
          </cell>
          <cell r="I495">
            <v>2</v>
          </cell>
          <cell r="J495" t="str">
            <v>4094/QĐ-ĐHKT ngày 16/12/2016 của Hiệu trưởng Trường ĐHKT</v>
          </cell>
        </row>
        <row r="496">
          <cell r="A496" t="str">
            <v>Nguyễn Tuấn Việt 15/09/1990</v>
          </cell>
          <cell r="B496">
            <v>72</v>
          </cell>
          <cell r="C496">
            <v>16055504</v>
          </cell>
          <cell r="D496" t="str">
            <v>Nguyễn Tuấn Việt</v>
          </cell>
          <cell r="E496" t="str">
            <v>Nam</v>
          </cell>
          <cell r="F496" t="str">
            <v>15/09/1990</v>
          </cell>
          <cell r="G496" t="str">
            <v>Hà Nội</v>
          </cell>
          <cell r="I496">
            <v>2</v>
          </cell>
          <cell r="J496" t="str">
            <v>4094/QĐ-ĐHKT ngày 16/12/2016 của Hiệu trưởng Trường ĐHKT</v>
          </cell>
        </row>
        <row r="497">
          <cell r="A497" t="str">
            <v>Nguyễn Thị Thanh Xuân 04/09/1992</v>
          </cell>
          <cell r="B497">
            <v>73</v>
          </cell>
          <cell r="C497">
            <v>16055505</v>
          </cell>
          <cell r="D497" t="str">
            <v>Nguyễn Thị Thanh Xuân</v>
          </cell>
          <cell r="E497" t="str">
            <v>Nữ</v>
          </cell>
          <cell r="F497" t="str">
            <v>04/09/1992</v>
          </cell>
          <cell r="G497" t="str">
            <v>Hà Nội</v>
          </cell>
          <cell r="I497">
            <v>2</v>
          </cell>
          <cell r="J497" t="str">
            <v>4094/QĐ-ĐHKT ngày 16/12/2016 của Hiệu trưởng Trường ĐHKT</v>
          </cell>
        </row>
        <row r="498">
          <cell r="A498" t="str">
            <v>Hà Thị Xuyền 14/07/1990</v>
          </cell>
          <cell r="B498">
            <v>74</v>
          </cell>
          <cell r="C498">
            <v>16055506</v>
          </cell>
          <cell r="D498" t="str">
            <v>Hà Thị Xuyền</v>
          </cell>
          <cell r="E498" t="str">
            <v>Nữ</v>
          </cell>
          <cell r="F498" t="str">
            <v>14/07/1990</v>
          </cell>
          <cell r="G498" t="str">
            <v>Hải Phòng</v>
          </cell>
          <cell r="I498">
            <v>2</v>
          </cell>
          <cell r="J498" t="str">
            <v>4094/QĐ-ĐHKT ngày 16/12/2016 của Hiệu trưởng Trường ĐHKT</v>
          </cell>
        </row>
        <row r="499">
          <cell r="A499" t="str">
            <v>Nguyễn Tuyết Yên 14/04/1989</v>
          </cell>
          <cell r="B499">
            <v>75</v>
          </cell>
          <cell r="C499">
            <v>16055507</v>
          </cell>
          <cell r="D499" t="str">
            <v>Nguyễn Tuyết Yên</v>
          </cell>
          <cell r="E499" t="str">
            <v>Nữ</v>
          </cell>
          <cell r="F499" t="str">
            <v>14/04/1989</v>
          </cell>
          <cell r="G499" t="str">
            <v>Bắc Ninh</v>
          </cell>
          <cell r="I499">
            <v>2</v>
          </cell>
          <cell r="J499" t="str">
            <v>4094/QĐ-ĐHKT ngày 16/12/2016 của Hiệu trưởng Trường ĐHKT</v>
          </cell>
        </row>
        <row r="500">
          <cell r="A500" t="str">
            <v>Nguyễn Hải Yến 25/03/1990</v>
          </cell>
          <cell r="B500">
            <v>76</v>
          </cell>
          <cell r="C500">
            <v>16055508</v>
          </cell>
          <cell r="D500" t="str">
            <v>Nguyễn Hải Yến</v>
          </cell>
          <cell r="E500" t="str">
            <v>Nữ</v>
          </cell>
          <cell r="F500" t="str">
            <v>25/03/1990</v>
          </cell>
          <cell r="G500" t="str">
            <v>Bắc Ninh</v>
          </cell>
          <cell r="I500">
            <v>2</v>
          </cell>
          <cell r="J500" t="str">
            <v>4094/QĐ-ĐHKT ngày 16/12/2016 của Hiệu trưởng Trường ĐHKT</v>
          </cell>
        </row>
        <row r="501">
          <cell r="A501" t="str">
            <v>Hoàng Yến 14/10/1982</v>
          </cell>
          <cell r="B501">
            <v>77</v>
          </cell>
          <cell r="C501">
            <v>16055509</v>
          </cell>
          <cell r="D501" t="str">
            <v>Hoàng Yến</v>
          </cell>
          <cell r="E501" t="str">
            <v>Nữ</v>
          </cell>
          <cell r="F501" t="str">
            <v>14/10/1982</v>
          </cell>
          <cell r="G501" t="str">
            <v>Yên Bái</v>
          </cell>
          <cell r="I501">
            <v>2</v>
          </cell>
          <cell r="J501" t="str">
            <v>4094/QĐ-ĐHKT ngày 16/12/2016 của Hiệu trưởng Trường ĐHKT</v>
          </cell>
        </row>
        <row r="502">
          <cell r="A502" t="str">
            <v>Lee Kang Hun 10/04/1974</v>
          </cell>
          <cell r="B502">
            <v>78</v>
          </cell>
          <cell r="C502">
            <v>16055510</v>
          </cell>
          <cell r="D502" t="str">
            <v>Lee Kang Hun</v>
          </cell>
          <cell r="E502" t="str">
            <v>Nam</v>
          </cell>
          <cell r="F502" t="str">
            <v>10/04/1974</v>
          </cell>
          <cell r="G502" t="str">
            <v>Hàn Quốc</v>
          </cell>
          <cell r="I502">
            <v>2</v>
          </cell>
          <cell r="J502" t="str">
            <v>4094/QĐ-ĐHKT ngày 16/12/2016 của Hiệu trưởng Trường ĐHKT</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et lan 1"/>
      <sheetName val="QLKT"/>
      <sheetName val="QTKD"/>
      <sheetName val="TCNH"/>
      <sheetName val="KTQT"/>
      <sheetName val="fie nguon"/>
      <sheetName val="in"/>
      <sheetName val="IN 2"/>
    </sheetNames>
    <sheetDataSet>
      <sheetData sheetId="0" refreshError="1"/>
      <sheetData sheetId="1" refreshError="1"/>
      <sheetData sheetId="2" refreshError="1"/>
      <sheetData sheetId="3" refreshError="1"/>
      <sheetData sheetId="4" refreshError="1"/>
      <sheetData sheetId="5" refreshError="1">
        <row r="2">
          <cell r="C2" t="str">
            <v>Vũ Hoàng Anh 02/10/1979</v>
          </cell>
          <cell r="D2" t="str">
            <v xml:space="preserve">Vũ Hoàng Anh </v>
          </cell>
          <cell r="E2" t="str">
            <v>02/10/1979</v>
          </cell>
          <cell r="F2" t="str">
            <v>Quản lý nhà nước của Ban quản lý các khu công nghiệp và chế xuất Hà Nội đối với khu công nghiệp Thạch Thất - Quốc Oai</v>
          </cell>
          <cell r="G2" t="str">
            <v>Kinh tế Chính trị</v>
          </cell>
          <cell r="H2" t="str">
            <v>Quản lý Kinh tế</v>
          </cell>
          <cell r="I2" t="str">
            <v>60340410</v>
          </cell>
          <cell r="J2" t="str">
            <v>QH-2016-E.CH</v>
          </cell>
          <cell r="K2">
            <v>1</v>
          </cell>
          <cell r="L2" t="str">
            <v>Quản lý khu công nghiệp Thạch Thất - Quốc Oai, Hà Nội</v>
          </cell>
          <cell r="M2" t="str">
            <v>GS.TS. Phan Huy Đường</v>
          </cell>
          <cell r="N2" t="str">
            <v xml:space="preserve"> Trường ĐH Kinh tế, ĐHQG Hà Nội</v>
          </cell>
          <cell r="O2" t="str">
            <v>2021 /QĐ-ĐHKT ngày 26/7/2017</v>
          </cell>
          <cell r="P2">
            <v>2954</v>
          </cell>
          <cell r="Q2" t="str">
            <v>/ĐHKT-QĐ ngày 8/11/2017</v>
          </cell>
          <cell r="R2" t="str">
            <v>2954/ĐHKT-QĐ ngày 8/11/2017</v>
          </cell>
        </row>
        <row r="3">
          <cell r="C3" t="str">
            <v>Vương Ngọc Anh 07/11/1978</v>
          </cell>
          <cell r="D3" t="str">
            <v xml:space="preserve">Vương Ngọc Anh </v>
          </cell>
          <cell r="E3" t="str">
            <v>07/11/1978</v>
          </cell>
          <cell r="F3" t="str">
            <v>Quản lý phát triển thị trường nhà ở tại Hà Nội</v>
          </cell>
          <cell r="G3" t="str">
            <v>Kinh tế Chính trị</v>
          </cell>
          <cell r="H3" t="str">
            <v>Quản lý Kinh tế</v>
          </cell>
          <cell r="I3" t="str">
            <v>60340410</v>
          </cell>
          <cell r="J3" t="str">
            <v>QH-2016-E.CH</v>
          </cell>
          <cell r="K3">
            <v>1</v>
          </cell>
          <cell r="L3" t="str">
            <v>Quản lý thị trường nhà ở tại Hà Nội</v>
          </cell>
          <cell r="M3" t="str">
            <v>TS. Đỗ Anh Đức</v>
          </cell>
          <cell r="N3" t="str">
            <v xml:space="preserve"> Trường ĐH Kinh tế, ĐHQG Hà Nội</v>
          </cell>
          <cell r="O3" t="str">
            <v>2021 /QĐ-ĐHKT ngày 26/7/2017</v>
          </cell>
          <cell r="P3">
            <v>2955</v>
          </cell>
          <cell r="Q3" t="str">
            <v>/ĐHKT-QĐ ngày 8/11/2017</v>
          </cell>
          <cell r="R3" t="str">
            <v>2955/ĐHKT-QĐ ngày 8/11/2017</v>
          </cell>
        </row>
        <row r="4">
          <cell r="C4" t="str">
            <v>Lê Xuân Bách 06/09/1990</v>
          </cell>
          <cell r="D4" t="str">
            <v xml:space="preserve">Lê Xuân Bách </v>
          </cell>
          <cell r="E4" t="str">
            <v>06/09/1990</v>
          </cell>
          <cell r="F4" t="str">
            <v>Quản lý tài chính tại Công ty cổ phần kim khí Thăng Long</v>
          </cell>
          <cell r="G4" t="str">
            <v>Kinh tế Chính trị</v>
          </cell>
          <cell r="H4" t="str">
            <v>Quản lý Kinh tế</v>
          </cell>
          <cell r="I4" t="str">
            <v>60340410</v>
          </cell>
          <cell r="J4" t="str">
            <v>QH-2016-E.CH</v>
          </cell>
          <cell r="K4">
            <v>1</v>
          </cell>
          <cell r="L4" t="str">
            <v>Quản lý tài chính tại Công ty cổ phần kim khí Thăng Long</v>
          </cell>
          <cell r="M4" t="str">
            <v>PGS.TS. Phạm Văn Dũng</v>
          </cell>
          <cell r="N4" t="str">
            <v xml:space="preserve"> Trường ĐH Kinh tế, ĐHQG Hà Nội</v>
          </cell>
          <cell r="O4" t="str">
            <v>2021 /QĐ-ĐHKT ngày 26/7/2017</v>
          </cell>
          <cell r="P4">
            <v>2956</v>
          </cell>
          <cell r="Q4" t="str">
            <v>/ĐHKT-QĐ ngày 8/11/2017</v>
          </cell>
          <cell r="R4" t="str">
            <v>2956/ĐHKT-QĐ ngày 8/11/2017</v>
          </cell>
        </row>
        <row r="5">
          <cell r="C5" t="str">
            <v>Phạm Thanh Bình 23/12/1976</v>
          </cell>
          <cell r="D5" t="str">
            <v xml:space="preserve">Phạm Thanh Bình </v>
          </cell>
          <cell r="E5" t="str">
            <v>23/12/1976</v>
          </cell>
          <cell r="F5" t="str">
            <v>Phát triển kinh tế trang trại chăn nuôi tại tỉnh Phú Thọ</v>
          </cell>
          <cell r="G5" t="str">
            <v>Kinh tế Chính trị</v>
          </cell>
          <cell r="H5" t="str">
            <v>Quản lý Kinh tế</v>
          </cell>
          <cell r="I5" t="str">
            <v>60340410</v>
          </cell>
          <cell r="J5" t="str">
            <v>QH-2016-E.CH</v>
          </cell>
          <cell r="K5">
            <v>1</v>
          </cell>
          <cell r="L5" t="str">
            <v>Phát triển kinh tế trang trại chăn nuôi tại tỉnh Phú Thọ</v>
          </cell>
          <cell r="M5" t="str">
            <v>PGS.TS. Phạm Thị Hồng Điệp</v>
          </cell>
          <cell r="N5" t="str">
            <v xml:space="preserve"> Trường ĐH Kinh tế, ĐHQG Hà Nội</v>
          </cell>
          <cell r="O5" t="str">
            <v>2021 /QĐ-ĐHKT ngày 26/7/2017</v>
          </cell>
          <cell r="P5">
            <v>2957</v>
          </cell>
          <cell r="Q5" t="str">
            <v>/ĐHKT-QĐ ngày 8/11/2017</v>
          </cell>
          <cell r="R5" t="str">
            <v>2957/ĐHKT-QĐ ngày 8/11/2017</v>
          </cell>
        </row>
        <row r="6">
          <cell r="C6" t="str">
            <v>Nguyễn Thị Hương Bưởi 28/08/1984</v>
          </cell>
          <cell r="D6" t="str">
            <v xml:space="preserve">Nguyễn Thị Hương Bưởi </v>
          </cell>
          <cell r="E6" t="str">
            <v>28/08/1984</v>
          </cell>
          <cell r="F6" t="str">
            <v>Phát triển nguồn nguyên liệu bông thiên nhiên trong nước cho ngành dệt may Việt Nam</v>
          </cell>
          <cell r="G6" t="str">
            <v>Kinh tế Chính trị</v>
          </cell>
          <cell r="H6" t="str">
            <v>Quản lý Kinh tế</v>
          </cell>
          <cell r="I6" t="str">
            <v>60340410</v>
          </cell>
          <cell r="J6" t="str">
            <v>QH-2016-E.CH</v>
          </cell>
          <cell r="K6">
            <v>1</v>
          </cell>
          <cell r="L6" t="str">
            <v>Phát triển nguồn nguyên liệu bông thiên nhiên cho ngành dệt may Việt Nam</v>
          </cell>
          <cell r="M6" t="str">
            <v>GS.TS. Phan Huy Đường</v>
          </cell>
          <cell r="N6" t="str">
            <v xml:space="preserve"> Trường ĐH Kinh tế, ĐHQG Hà Nội</v>
          </cell>
          <cell r="O6" t="str">
            <v>2021 /QĐ-ĐHKT ngày 26/7/2017</v>
          </cell>
          <cell r="P6">
            <v>2958</v>
          </cell>
          <cell r="Q6" t="str">
            <v>/ĐHKT-QĐ ngày 8/11/2017</v>
          </cell>
          <cell r="R6" t="str">
            <v>2958/ĐHKT-QĐ ngày 8/11/2017</v>
          </cell>
        </row>
        <row r="7">
          <cell r="C7" t="str">
            <v>Đào Xuân Chiến 19/05/1984</v>
          </cell>
          <cell r="D7" t="str">
            <v xml:space="preserve">Đào Xuân Chiến </v>
          </cell>
          <cell r="E7" t="str">
            <v>19/05/1984</v>
          </cell>
          <cell r="F7" t="str">
            <v>Phát triển kinh tế trang trại tại tỉnh Vĩnh Phúc trong giai đoạn hiện nay</v>
          </cell>
          <cell r="G7" t="str">
            <v>Kinh tế Chính trị</v>
          </cell>
          <cell r="H7" t="str">
            <v>Quản lý Kinh tế</v>
          </cell>
          <cell r="I7" t="str">
            <v>60340410</v>
          </cell>
          <cell r="J7" t="str">
            <v>QH-2016-E.CH</v>
          </cell>
          <cell r="K7">
            <v>1</v>
          </cell>
          <cell r="L7" t="str">
            <v>Phát triển kinh tế trang trại tại tỉnh Vĩnh Phúc</v>
          </cell>
          <cell r="M7" t="str">
            <v>PGS.TS. Phạm Văn Dũng</v>
          </cell>
          <cell r="N7" t="str">
            <v xml:space="preserve"> Trường ĐH Kinh tế, ĐHQG Hà Nội</v>
          </cell>
          <cell r="O7" t="str">
            <v>2021 /QĐ-ĐHKT ngày 26/7/2017</v>
          </cell>
          <cell r="P7">
            <v>2959</v>
          </cell>
          <cell r="Q7" t="str">
            <v>/ĐHKT-QĐ ngày 8/11/2017</v>
          </cell>
          <cell r="R7" t="str">
            <v>2959/ĐHKT-QĐ ngày 8/11/2017</v>
          </cell>
        </row>
        <row r="8">
          <cell r="C8" t="str">
            <v>Vũ Đức Công 30/01/1992</v>
          </cell>
          <cell r="D8" t="str">
            <v xml:space="preserve">Vũ Đức Công </v>
          </cell>
          <cell r="E8" t="str">
            <v>30/01/1992</v>
          </cell>
          <cell r="F8" t="str">
            <v>Quản lý tài sản công tại tòa án nhân dân tỉnh Thái Bình</v>
          </cell>
          <cell r="G8" t="str">
            <v>Kinh tế Chính trị</v>
          </cell>
          <cell r="H8" t="str">
            <v>Quản lý Kinh tế</v>
          </cell>
          <cell r="I8" t="str">
            <v>60340410</v>
          </cell>
          <cell r="J8" t="str">
            <v>QH-2016-E.CH</v>
          </cell>
          <cell r="K8">
            <v>1</v>
          </cell>
          <cell r="L8" t="str">
            <v>Quản lý tài sản công tại tòa án nhân dân tỉnh Thái Bình</v>
          </cell>
          <cell r="M8" t="str">
            <v>TS. Lê Thị Hồng Điệp</v>
          </cell>
          <cell r="N8" t="str">
            <v xml:space="preserve"> Trường ĐH Kinh tế, ĐHQG Hà Nội</v>
          </cell>
          <cell r="O8" t="str">
            <v>2021 /QĐ-ĐHKT ngày 26/7/2017</v>
          </cell>
          <cell r="P8">
            <v>2960</v>
          </cell>
          <cell r="Q8" t="str">
            <v>/ĐHKT-QĐ ngày 8/11/2017</v>
          </cell>
          <cell r="R8" t="str">
            <v>2960/ĐHKT-QĐ ngày 8/11/2017</v>
          </cell>
        </row>
        <row r="9">
          <cell r="C9" t="str">
            <v>Lê Thị Hoa Dung 13/06/1979</v>
          </cell>
          <cell r="D9" t="str">
            <v xml:space="preserve">Lê Thị Hoa Dung </v>
          </cell>
          <cell r="E9" t="str">
            <v>13/06/1979</v>
          </cell>
          <cell r="F9" t="str">
            <v>Quản lý tài chính tại Trường Đào tạo và Bồi dưỡng nghiệp vụ kiểm toán</v>
          </cell>
          <cell r="G9" t="str">
            <v>Kinh tế Chính trị</v>
          </cell>
          <cell r="H9" t="str">
            <v>Quản lý Kinh tế</v>
          </cell>
          <cell r="I9" t="str">
            <v>60340410</v>
          </cell>
          <cell r="J9" t="str">
            <v>QH-2016-E.CH</v>
          </cell>
          <cell r="K9">
            <v>1</v>
          </cell>
          <cell r="L9" t="str">
            <v>Quản lý tài chính tại Trường Đào tạo và Bồi dưỡng nghiệp vụ kiểm toán</v>
          </cell>
          <cell r="M9" t="str">
            <v>PGS.TS. Phạm Văn Dũng</v>
          </cell>
          <cell r="N9" t="str">
            <v xml:space="preserve"> Trường ĐH Kinh tế, ĐHQG Hà Nội</v>
          </cell>
          <cell r="O9" t="str">
            <v>2021 /QĐ-ĐHKT ngày 26/7/2017</v>
          </cell>
          <cell r="P9">
            <v>2961</v>
          </cell>
          <cell r="Q9" t="str">
            <v>/ĐHKT-QĐ ngày 8/11/2017</v>
          </cell>
          <cell r="R9" t="str">
            <v>2961/ĐHKT-QĐ ngày 8/11/2017</v>
          </cell>
        </row>
        <row r="10">
          <cell r="C10" t="str">
            <v>Đặng Thị Dung 28/11/1983</v>
          </cell>
          <cell r="D10" t="str">
            <v xml:space="preserve">Đặng Thị Dung </v>
          </cell>
          <cell r="E10" t="str">
            <v>28/11/1983</v>
          </cell>
          <cell r="F10" t="str">
            <v>Quản lý sử dụng vốn tại Công ty TNHH Toàn Tiến Bắc Ninh</v>
          </cell>
          <cell r="G10" t="str">
            <v>Kinh tế Chính trị</v>
          </cell>
          <cell r="H10" t="str">
            <v>Quản lý Kinh tế</v>
          </cell>
          <cell r="I10" t="str">
            <v>60340410</v>
          </cell>
          <cell r="J10" t="str">
            <v>QH-2016-E.CH</v>
          </cell>
          <cell r="K10">
            <v>1</v>
          </cell>
          <cell r="L10" t="str">
            <v>Quản lý vốn tại Công ty TNHH Toàn Tiến, Bắc Ninh</v>
          </cell>
          <cell r="M10" t="str">
            <v>TS. Nguyễn Thuỳ Anh</v>
          </cell>
          <cell r="N10" t="str">
            <v xml:space="preserve"> Trường ĐH Kinh tế, ĐHQG Hà Nội</v>
          </cell>
          <cell r="O10" t="str">
            <v>2021 /QĐ-ĐHKT ngày 26/7/2017</v>
          </cell>
          <cell r="P10">
            <v>2962</v>
          </cell>
          <cell r="Q10" t="str">
            <v>/ĐHKT-QĐ ngày 8/11/2017</v>
          </cell>
          <cell r="R10" t="str">
            <v>2962/ĐHKT-QĐ ngày 8/11/2017</v>
          </cell>
        </row>
        <row r="11">
          <cell r="C11" t="str">
            <v>Lê Quốc Dũng 04/06/1980</v>
          </cell>
          <cell r="D11" t="str">
            <v xml:space="preserve">Lê Quốc Dũng </v>
          </cell>
          <cell r="E11" t="str">
            <v>04/06/1980</v>
          </cell>
          <cell r="F11" t="str">
            <v>Quản lý nhà nước về thương mại biên giới trên địa bàn tỉnh Quảng Ninh</v>
          </cell>
          <cell r="G11" t="str">
            <v>Kinh tế Chính trị</v>
          </cell>
          <cell r="H11" t="str">
            <v>Quản lý Kinh tế</v>
          </cell>
          <cell r="I11" t="str">
            <v>60340410</v>
          </cell>
          <cell r="J11" t="str">
            <v>QH-2016-E.CH</v>
          </cell>
          <cell r="K11">
            <v>1</v>
          </cell>
          <cell r="L11" t="str">
            <v>Quản lý thương mại biên giới của tỉnh Quảng Ninh</v>
          </cell>
          <cell r="M11" t="str">
            <v>PGS.TS. Phạm Thị Hồng Điệp</v>
          </cell>
          <cell r="N11" t="str">
            <v xml:space="preserve"> Trường ĐH Kinh tế, ĐHQG Hà Nội</v>
          </cell>
          <cell r="O11" t="str">
            <v>2021 /QĐ-ĐHKT ngày 26/7/2017</v>
          </cell>
          <cell r="P11">
            <v>2963</v>
          </cell>
          <cell r="Q11" t="str">
            <v>/ĐHKT-QĐ ngày 8/11/2017</v>
          </cell>
          <cell r="R11" t="str">
            <v>2963/ĐHKT-QĐ ngày 8/11/2017</v>
          </cell>
        </row>
        <row r="12">
          <cell r="C12" t="str">
            <v>Phạm Thị Hương Giang 11/07/1983</v>
          </cell>
          <cell r="D12" t="str">
            <v xml:space="preserve">Phạm Thị Hương Giang </v>
          </cell>
          <cell r="E12" t="str">
            <v>11/07/1983</v>
          </cell>
          <cell r="F12" t="str">
            <v>Hoàn thiện công tác quản lý nguồn nhân lực tại Sở kế hoạch đầu tư tỉnh Hòa Bình</v>
          </cell>
          <cell r="G12" t="str">
            <v>Kinh tế Chính trị</v>
          </cell>
          <cell r="H12" t="str">
            <v>Quản lý Kinh tế</v>
          </cell>
          <cell r="I12" t="str">
            <v>60340410</v>
          </cell>
          <cell r="J12" t="str">
            <v>QH-2016-E.CH</v>
          </cell>
          <cell r="K12">
            <v>1</v>
          </cell>
          <cell r="L12" t="str">
            <v>Quản lý nhân lực tại Sở kế hoạch đầu tư tỉnh Hòa Bình</v>
          </cell>
          <cell r="M12" t="str">
            <v>PGS.TS. Nguyễn Trúc Lê</v>
          </cell>
          <cell r="N12" t="str">
            <v xml:space="preserve"> Trường ĐH Kinh tế, ĐHQG Hà Nội</v>
          </cell>
          <cell r="O12" t="str">
            <v>2021 /QĐ-ĐHKT ngày 26/7/2017</v>
          </cell>
          <cell r="P12">
            <v>2964</v>
          </cell>
          <cell r="Q12" t="str">
            <v>/ĐHKT-QĐ ngày 8/11/2017</v>
          </cell>
          <cell r="R12" t="str">
            <v>2964/ĐHKT-QĐ ngày 8/11/2017</v>
          </cell>
        </row>
        <row r="13">
          <cell r="C13" t="str">
            <v>Đỗ Mạnh Hà 03/12/1983</v>
          </cell>
          <cell r="D13" t="str">
            <v xml:space="preserve">Đỗ Mạnh Hà </v>
          </cell>
          <cell r="E13" t="str">
            <v>03/12/1983</v>
          </cell>
          <cell r="F13" t="str">
            <v>Công tác quản lý nguồn nhân lực tại Công ty cổ phần đầu tư Bảo Việt</v>
          </cell>
          <cell r="G13" t="str">
            <v>Kinh tế Chính trị</v>
          </cell>
          <cell r="H13" t="str">
            <v>Quản lý Kinh tế</v>
          </cell>
          <cell r="I13" t="str">
            <v>60340410</v>
          </cell>
          <cell r="J13" t="str">
            <v>QH-2016-E.CH</v>
          </cell>
          <cell r="K13">
            <v>1</v>
          </cell>
          <cell r="L13" t="str">
            <v>Quản lý nhân lực tại Công ty cổ phần đầu tư Bảo Việt</v>
          </cell>
          <cell r="M13" t="str">
            <v>TS. Trần Đức Vui</v>
          </cell>
          <cell r="N13" t="str">
            <v xml:space="preserve"> Trường ĐH Kinh tế, ĐHQG Hà Nội</v>
          </cell>
          <cell r="O13" t="str">
            <v>2021 /QĐ-ĐHKT ngày 26/7/2017</v>
          </cell>
          <cell r="P13">
            <v>2965</v>
          </cell>
          <cell r="Q13" t="str">
            <v>/ĐHKT-QĐ ngày 8/11/2017</v>
          </cell>
          <cell r="R13" t="str">
            <v>2965/ĐHKT-QĐ ngày 8/11/2017</v>
          </cell>
        </row>
        <row r="14">
          <cell r="C14" t="str">
            <v>Trần Thanh Hải 21/09/1980</v>
          </cell>
          <cell r="D14" t="str">
            <v xml:space="preserve">Trần Thanh Hải </v>
          </cell>
          <cell r="E14" t="str">
            <v>21/09/1980</v>
          </cell>
          <cell r="F14" t="str">
            <v>Quản lý các dự án sử dụng nguồn vốn World Bank tại Ban quản lý các dự án, Đại học Quốc Gia Hà Nội</v>
          </cell>
          <cell r="G14" t="str">
            <v>Kinh tế Chính trị</v>
          </cell>
          <cell r="H14" t="str">
            <v>Quản lý Kinh tế</v>
          </cell>
          <cell r="I14" t="str">
            <v>60340410</v>
          </cell>
          <cell r="J14" t="str">
            <v>QH-2016-E.CH</v>
          </cell>
          <cell r="K14">
            <v>1</v>
          </cell>
          <cell r="L14" t="str">
            <v>Quản lý dự án sử dụng vốn Ngân hàng Thế giới tại Đại học Quốc Gia Hà Nội</v>
          </cell>
          <cell r="M14" t="str">
            <v xml:space="preserve">TS. Cảnh Chí Dũng </v>
          </cell>
          <cell r="N14" t="str">
            <v>Bộ GD&amp;ĐT</v>
          </cell>
          <cell r="O14" t="str">
            <v>2021 /QĐ-ĐHKT ngày 26/7/2017</v>
          </cell>
          <cell r="P14">
            <v>2966</v>
          </cell>
          <cell r="Q14" t="str">
            <v>/ĐHKT-QĐ ngày 8/11/2017</v>
          </cell>
          <cell r="R14" t="str">
            <v>2966/ĐHKT-QĐ ngày 8/11/2017</v>
          </cell>
        </row>
        <row r="15">
          <cell r="C15" t="str">
            <v>Phùng Trung Hải 11/11/1973</v>
          </cell>
          <cell r="D15" t="str">
            <v xml:space="preserve">Phùng Trung Hải </v>
          </cell>
          <cell r="E15" t="str">
            <v>11/11/1973</v>
          </cell>
          <cell r="F15" t="str">
            <v>Quản lý nhân lực tại Công ty cổ phần xây dựng Thành Nam</v>
          </cell>
          <cell r="G15" t="str">
            <v>Kinh tế Chính trị</v>
          </cell>
          <cell r="H15" t="str">
            <v>Quản lý Kinh tế</v>
          </cell>
          <cell r="I15" t="str">
            <v>60340410</v>
          </cell>
          <cell r="J15" t="str">
            <v>QH-2016-E.CH</v>
          </cell>
          <cell r="K15">
            <v>1</v>
          </cell>
          <cell r="L15" t="str">
            <v>Quản lý nhân lực tại Công ty cổ phần xây dựng Thành Nam</v>
          </cell>
          <cell r="M15" t="str">
            <v>GS.TS. Phan Huy Đường</v>
          </cell>
          <cell r="N15" t="str">
            <v xml:space="preserve"> Trường ĐH Kinh tế, ĐHQG Hà Nội</v>
          </cell>
          <cell r="O15" t="str">
            <v>2021 /QĐ-ĐHKT ngày 26/7/2017</v>
          </cell>
          <cell r="P15">
            <v>2967</v>
          </cell>
          <cell r="Q15" t="str">
            <v>/ĐHKT-QĐ ngày 8/11/2017</v>
          </cell>
          <cell r="R15" t="str">
            <v>2967/ĐHKT-QĐ ngày 8/11/2017</v>
          </cell>
        </row>
        <row r="16">
          <cell r="C16" t="str">
            <v>Lương Thúy Hằng 08/11/1977</v>
          </cell>
          <cell r="D16" t="str">
            <v xml:space="preserve">Lương Thúy Hằng </v>
          </cell>
          <cell r="E16" t="str">
            <v>08/11/1977</v>
          </cell>
          <cell r="F16" t="str">
            <v>Quản lý tài chính tại Công ty TNHH MTV Môi trường đô thị Hà Nội</v>
          </cell>
          <cell r="G16" t="str">
            <v>Kinh tế Chính trị</v>
          </cell>
          <cell r="H16" t="str">
            <v>Quản lý Kinh tế</v>
          </cell>
          <cell r="I16" t="str">
            <v>60340410</v>
          </cell>
          <cell r="J16" t="str">
            <v>QH-2016-E.CH</v>
          </cell>
          <cell r="K16">
            <v>1</v>
          </cell>
          <cell r="L16" t="str">
            <v>Quản lý tài chính tại Công ty TNHH MTV Môi trường đô thị Hà Nội</v>
          </cell>
          <cell r="M16" t="str">
            <v>TS. Đỗ Anh Đức</v>
          </cell>
          <cell r="N16" t="str">
            <v xml:space="preserve"> Trường ĐH Kinh tế, ĐHQG Hà Nội</v>
          </cell>
          <cell r="O16" t="str">
            <v>2021 /QĐ-ĐHKT ngày 26/7/2017</v>
          </cell>
          <cell r="P16">
            <v>2968</v>
          </cell>
          <cell r="Q16" t="str">
            <v>/ĐHKT-QĐ ngày 8/11/2017</v>
          </cell>
          <cell r="R16" t="str">
            <v>2968/ĐHKT-QĐ ngày 8/11/2017</v>
          </cell>
        </row>
        <row r="17">
          <cell r="C17" t="str">
            <v>Dương Thị Thu Hiền 07/02/1991</v>
          </cell>
          <cell r="D17" t="str">
            <v xml:space="preserve">Dương Thị Thu Hiền </v>
          </cell>
          <cell r="E17" t="str">
            <v>07/02/1991</v>
          </cell>
          <cell r="F17" t="str">
            <v>Phát triển đội ngũ cán bộ công chức quản lý nhà nước về kinh tế Quận Đống Đa, thành phố Hà Nội</v>
          </cell>
          <cell r="G17" t="str">
            <v>Kinh tế Chính trị</v>
          </cell>
          <cell r="H17" t="str">
            <v>Quản lý Kinh tế</v>
          </cell>
          <cell r="I17" t="str">
            <v>60340410</v>
          </cell>
          <cell r="J17" t="str">
            <v>QH-2016-E.CH</v>
          </cell>
          <cell r="K17">
            <v>1</v>
          </cell>
          <cell r="L17" t="str">
            <v>Phát triển đội ngũ cán bộ công chức Quận Đống Đa, Hà Nội</v>
          </cell>
          <cell r="M17" t="str">
            <v>PGS.TS. Đinh Văn Thông</v>
          </cell>
          <cell r="N17" t="str">
            <v xml:space="preserve"> Trường ĐH Kinh tế, ĐHQG Hà Nội</v>
          </cell>
          <cell r="O17" t="str">
            <v>2021 /QĐ-ĐHKT ngày 26/7/2017</v>
          </cell>
          <cell r="P17">
            <v>2969</v>
          </cell>
          <cell r="Q17" t="str">
            <v>/ĐHKT-QĐ ngày 8/11/2017</v>
          </cell>
          <cell r="R17" t="str">
            <v>2969/ĐHKT-QĐ ngày 8/11/2017</v>
          </cell>
        </row>
        <row r="18">
          <cell r="C18" t="str">
            <v>Nguyễn Thị Thu Hiền 28/10/1981</v>
          </cell>
          <cell r="D18" t="str">
            <v xml:space="preserve">Nguyễn Thị Thu Hiền </v>
          </cell>
          <cell r="E18" t="str">
            <v>28/10/1981</v>
          </cell>
          <cell r="F18" t="str">
            <v>Quản lý đội ngũ cán bộ, công chức tại huyện Hoài Đức, thành phố Hà Nội</v>
          </cell>
          <cell r="G18" t="str">
            <v>Kinh tế Chính trị</v>
          </cell>
          <cell r="H18" t="str">
            <v>Quản lý Kinh tế</v>
          </cell>
          <cell r="I18" t="str">
            <v>60340410</v>
          </cell>
          <cell r="J18" t="str">
            <v>QH-2016-E.CH</v>
          </cell>
          <cell r="K18">
            <v>1</v>
          </cell>
          <cell r="L18" t="str">
            <v>Quản lý đội ngũ cán bộ, công chức huyện Hoài Đức, Hà Nội</v>
          </cell>
          <cell r="M18" t="str">
            <v>PGS.TS. Lê Danh Tốn</v>
          </cell>
          <cell r="N18" t="str">
            <v xml:space="preserve"> Trường ĐH Kinh tế, ĐHQG Hà Nội</v>
          </cell>
          <cell r="O18" t="str">
            <v>2021 /QĐ-ĐHKT ngày 26/7/2017</v>
          </cell>
          <cell r="P18">
            <v>2970</v>
          </cell>
          <cell r="Q18" t="str">
            <v>/ĐHKT-QĐ ngày 8/11/2017</v>
          </cell>
          <cell r="R18" t="str">
            <v>2970/ĐHKT-QĐ ngày 8/11/2017</v>
          </cell>
        </row>
        <row r="19">
          <cell r="C19" t="str">
            <v>Nguyễn Thị Thu Hiền 07/10/1989</v>
          </cell>
          <cell r="D19" t="str">
            <v xml:space="preserve">Nguyễn Thị Thu Hiền </v>
          </cell>
          <cell r="E19" t="str">
            <v>07/10/1989</v>
          </cell>
          <cell r="F19" t="str">
            <v>Quản lý thu ngân sách nhà nước trên địa bàn Quận Bắc Từ Liêm, Thành phố Hà Nội</v>
          </cell>
          <cell r="G19" t="str">
            <v>Kinh tế Chính trị</v>
          </cell>
          <cell r="H19" t="str">
            <v>Quản lý Kinh tế</v>
          </cell>
          <cell r="I19" t="str">
            <v>60340410</v>
          </cell>
          <cell r="J19" t="str">
            <v>QH-2016-E.CH</v>
          </cell>
          <cell r="K19">
            <v>1</v>
          </cell>
          <cell r="L19" t="str">
            <v>Quản lý thu ngân sách nhà nước của Quận Bắc Từ Liêm, Hà Nội</v>
          </cell>
          <cell r="M19" t="str">
            <v>TS. Nguyễn Thuỳ Anh</v>
          </cell>
          <cell r="N19" t="str">
            <v xml:space="preserve"> Trường ĐH Kinh tế, ĐHQG Hà Nội</v>
          </cell>
          <cell r="O19" t="str">
            <v>2021 /QĐ-ĐHKT ngày 26/7/2017</v>
          </cell>
          <cell r="P19">
            <v>2971</v>
          </cell>
          <cell r="Q19" t="str">
            <v>/ĐHKT-QĐ ngày 8/11/2017</v>
          </cell>
          <cell r="R19" t="str">
            <v>2971/ĐHKT-QĐ ngày 8/11/2017</v>
          </cell>
        </row>
        <row r="20">
          <cell r="C20" t="str">
            <v>Phạm Đức Hiếu 09/07/1982</v>
          </cell>
          <cell r="D20" t="str">
            <v xml:space="preserve">Phạm Đức Hiếu </v>
          </cell>
          <cell r="E20" t="str">
            <v>09/07/1982</v>
          </cell>
          <cell r="F20" t="str">
            <v>Quản lý hoạt động huy động vốn tại Ngân hàng Trách nhiệm hữu hạn Một thành viên dầu khí Toàn cầu - chi nhánh Thăng Long</v>
          </cell>
          <cell r="G20" t="str">
            <v>Kinh tế Chính trị</v>
          </cell>
          <cell r="H20" t="str">
            <v>Quản lý Kinh tế</v>
          </cell>
          <cell r="I20" t="str">
            <v>60340410</v>
          </cell>
          <cell r="J20" t="str">
            <v>QH-2016-E.CH</v>
          </cell>
          <cell r="K20">
            <v>1</v>
          </cell>
          <cell r="L20" t="str">
            <v>Quản lý huy động vốn tại Ngân hàng Trách nhiệm hữu hạn Một thành viên dầu khí Toàn cầu - chi nhánh Thăng Long</v>
          </cell>
          <cell r="M20" t="str">
            <v>TS. Trần Quang Tuyến</v>
          </cell>
          <cell r="N20" t="str">
            <v xml:space="preserve"> Trường ĐH Kinh tế, ĐHQG Hà Nội</v>
          </cell>
          <cell r="O20" t="str">
            <v>2021 /QĐ-ĐHKT ngày 26/7/2017</v>
          </cell>
          <cell r="P20">
            <v>2972</v>
          </cell>
          <cell r="Q20" t="str">
            <v>/ĐHKT-QĐ ngày 8/11/2017</v>
          </cell>
          <cell r="R20" t="str">
            <v>2972/ĐHKT-QĐ ngày 8/11/2017</v>
          </cell>
        </row>
        <row r="21">
          <cell r="C21" t="str">
            <v>Lê Thị Thanh Hoa 16/06/1986</v>
          </cell>
          <cell r="D21" t="str">
            <v xml:space="preserve">Lê Thị Thanh Hoa </v>
          </cell>
          <cell r="E21" t="str">
            <v>16/06/1986</v>
          </cell>
          <cell r="F21" t="str">
            <v>Quản lý dịch vụ hải quan điện tử tại Cục hải quan thành phố Hải Phòng</v>
          </cell>
          <cell r="G21" t="str">
            <v>Kinh tế Chính trị</v>
          </cell>
          <cell r="H21" t="str">
            <v>Quản lý Kinh tế</v>
          </cell>
          <cell r="I21" t="str">
            <v>60340410</v>
          </cell>
          <cell r="J21" t="str">
            <v>QH-2016-E.CH</v>
          </cell>
          <cell r="K21">
            <v>1</v>
          </cell>
          <cell r="L21" t="str">
            <v>Quản lý dịch vụ hải quan điện tử tại Cục hải quan thành phố Hải Phòng</v>
          </cell>
          <cell r="M21" t="str">
            <v>PGS.TS. Trần Đức Hiệp</v>
          </cell>
          <cell r="N21" t="str">
            <v xml:space="preserve"> Trường ĐH Kinh tế, ĐHQG Hà Nội</v>
          </cell>
          <cell r="O21" t="str">
            <v>2021 /QĐ-ĐHKT ngày 26/7/2017</v>
          </cell>
          <cell r="P21">
            <v>2973</v>
          </cell>
          <cell r="Q21" t="str">
            <v>/ĐHKT-QĐ ngày 8/11/2017</v>
          </cell>
          <cell r="R21" t="str">
            <v>2973/ĐHKT-QĐ ngày 8/11/2017</v>
          </cell>
        </row>
        <row r="22">
          <cell r="C22" t="str">
            <v>Phạm Thị Hoa 01/05/1986</v>
          </cell>
          <cell r="D22" t="str">
            <v xml:space="preserve">Phạm Thị Hoa </v>
          </cell>
          <cell r="E22" t="str">
            <v>01/05/1986</v>
          </cell>
          <cell r="F22" t="str">
            <v>Quản lý thuế xuất nhập khẩu tại Chi cục hải quan Gia Thụy</v>
          </cell>
          <cell r="G22" t="str">
            <v>Kinh tế Chính trị</v>
          </cell>
          <cell r="H22" t="str">
            <v>Quản lý Kinh tế</v>
          </cell>
          <cell r="I22" t="str">
            <v>60340410</v>
          </cell>
          <cell r="J22" t="str">
            <v>QH-2016-E.CH</v>
          </cell>
          <cell r="K22">
            <v>1</v>
          </cell>
          <cell r="L22" t="str">
            <v>Quản lý thuế xuất nhập khẩu tại Chi cục hải quan Gia Thụy, Gia Lâm, Hà Nội</v>
          </cell>
          <cell r="M22" t="str">
            <v>PGS.TS. Nguyễn Trúc Lê</v>
          </cell>
          <cell r="N22" t="str">
            <v xml:space="preserve"> Trường ĐH Kinh tế, ĐHQG Hà Nội</v>
          </cell>
          <cell r="O22" t="str">
            <v>2021 /QĐ-ĐHKT ngày 26/7/2017</v>
          </cell>
          <cell r="P22">
            <v>2974</v>
          </cell>
          <cell r="Q22" t="str">
            <v>/ĐHKT-QĐ ngày 8/11/2017</v>
          </cell>
          <cell r="R22" t="str">
            <v>2974/ĐHKT-QĐ ngày 8/11/2017</v>
          </cell>
        </row>
        <row r="23">
          <cell r="C23" t="str">
            <v>Lê Minh Hòa 02/07/1983</v>
          </cell>
          <cell r="D23" t="str">
            <v xml:space="preserve">Lê Minh Hòa </v>
          </cell>
          <cell r="E23" t="str">
            <v>02/07/1983</v>
          </cell>
          <cell r="F23" t="str">
            <v>Quản lý chi thường xuyên ngân sách nhà nước tại Kho bạc nhà nước Hải phòng</v>
          </cell>
          <cell r="G23" t="str">
            <v>Kinh tế Chính trị</v>
          </cell>
          <cell r="H23" t="str">
            <v>Quản lý Kinh tế</v>
          </cell>
          <cell r="I23" t="str">
            <v>60340410</v>
          </cell>
          <cell r="J23" t="str">
            <v>QH-2016-E.CH</v>
          </cell>
          <cell r="K23">
            <v>1</v>
          </cell>
          <cell r="L23" t="str">
            <v>Quản lý chi thường xuyên ngân sách nhà nước tại Kho bạc nhà nước Hải Phòng</v>
          </cell>
          <cell r="M23" t="str">
            <v>PGS.TS. Phạm Văn Dũng</v>
          </cell>
          <cell r="N23" t="str">
            <v xml:space="preserve"> Trường ĐH Kinh tế, ĐHQG Hà Nội</v>
          </cell>
          <cell r="O23" t="str">
            <v>2021 /QĐ-ĐHKT ngày 26/7/2017</v>
          </cell>
          <cell r="P23">
            <v>2975</v>
          </cell>
          <cell r="Q23" t="str">
            <v>/ĐHKT-QĐ ngày 8/11/2017</v>
          </cell>
          <cell r="R23" t="str">
            <v>2975/ĐHKT-QĐ ngày 8/11/2017</v>
          </cell>
        </row>
        <row r="24">
          <cell r="C24" t="str">
            <v>Trần Thị Lệ Hồng 28/01/1983</v>
          </cell>
          <cell r="D24" t="str">
            <v xml:space="preserve">Trần Thị Lệ Hồng </v>
          </cell>
          <cell r="E24" t="str">
            <v>28/01/1983</v>
          </cell>
          <cell r="F24" t="str">
            <v>Quản lý nguồn nhân lực tại Ngân hàng thương mại cổ phần đầu tư và phát triển Việt Nam chi nhánh Tây Hồ</v>
          </cell>
          <cell r="G24" t="str">
            <v>Kinh tế Chính trị</v>
          </cell>
          <cell r="H24" t="str">
            <v>Quản lý Kinh tế</v>
          </cell>
          <cell r="I24" t="str">
            <v>60340410</v>
          </cell>
          <cell r="J24" t="str">
            <v>QH-2016-E.CH</v>
          </cell>
          <cell r="K24">
            <v>1</v>
          </cell>
          <cell r="L24" t="str">
            <v>Quản lý nhân lực tại Ngân hàng thương mại cổ phần đầu tư và phát triển Việt Nam - Chi nhánh Tây Hồ</v>
          </cell>
          <cell r="M24" t="str">
            <v>TS. Nguyễn Thị Thu Hoài</v>
          </cell>
          <cell r="N24" t="str">
            <v xml:space="preserve"> Trường ĐH Kinh tế, ĐHQG Hà Nội</v>
          </cell>
          <cell r="O24" t="str">
            <v>2021 /QĐ-ĐHKT ngày 26/7/2017</v>
          </cell>
          <cell r="P24">
            <v>2976</v>
          </cell>
          <cell r="Q24" t="str">
            <v>/ĐHKT-QĐ ngày 8/11/2017</v>
          </cell>
          <cell r="R24" t="str">
            <v>2976/ĐHKT-QĐ ngày 8/11/2017</v>
          </cell>
        </row>
        <row r="25">
          <cell r="C25" t="str">
            <v>Nguyễn Thị Hồng 09/05/1982</v>
          </cell>
          <cell r="D25" t="str">
            <v xml:space="preserve">Nguyễn Thị Hồng </v>
          </cell>
          <cell r="E25" t="str">
            <v>09/05/1982</v>
          </cell>
          <cell r="F25" t="str">
            <v>Quản lý hoạt động cho vay của Ngân hàng nông nghiệp và phát triển nông thôn Việt Nam đối với các chi nhánh trên địa bàn Quận Hoàn Kiếm</v>
          </cell>
          <cell r="G25" t="str">
            <v>Kinh tế Chính trị</v>
          </cell>
          <cell r="H25" t="str">
            <v>Quản lý Kinh tế</v>
          </cell>
          <cell r="I25" t="str">
            <v>60340410</v>
          </cell>
          <cell r="J25" t="str">
            <v>QH-2016-E.CH</v>
          </cell>
          <cell r="K25">
            <v>1</v>
          </cell>
          <cell r="L25" t="str">
            <v>Quản lý cho vay của Ngân hàng nông nghiệp và phát triển nông thôn Việt Nam đối với các chi nhánh trên địa bàn Quận Hoàn Kiếm</v>
          </cell>
          <cell r="M25" t="str">
            <v>PGS.TS. Phạm Thị Hồng Điệp</v>
          </cell>
          <cell r="N25" t="str">
            <v xml:space="preserve"> Trường ĐH Kinh tế, ĐHQG Hà Nội</v>
          </cell>
          <cell r="O25" t="str">
            <v>2021 /QĐ-ĐHKT ngày 26/7/2017</v>
          </cell>
          <cell r="P25">
            <v>2977</v>
          </cell>
          <cell r="Q25" t="str">
            <v>/ĐHKT-QĐ ngày 8/11/2017</v>
          </cell>
          <cell r="R25" t="str">
            <v>2977/ĐHKT-QĐ ngày 8/11/2017</v>
          </cell>
        </row>
        <row r="26">
          <cell r="C26" t="str">
            <v>Đinh Mạnh Hùng 13/08/1985</v>
          </cell>
          <cell r="D26" t="str">
            <v xml:space="preserve">Đinh Mạnh Hùng </v>
          </cell>
          <cell r="E26" t="str">
            <v>13/08/1985</v>
          </cell>
          <cell r="F26" t="str">
            <v>Quản lý dịch vụ thẻ tại Ngân hàng thương mại cổ phần kỹ thương Việt Nam</v>
          </cell>
          <cell r="G26" t="str">
            <v>Kinh tế Chính trị</v>
          </cell>
          <cell r="H26" t="str">
            <v>Quản lý Kinh tế</v>
          </cell>
          <cell r="I26" t="str">
            <v>60340410</v>
          </cell>
          <cell r="J26" t="str">
            <v>QH-2016-E.CH</v>
          </cell>
          <cell r="K26">
            <v>1</v>
          </cell>
          <cell r="L26" t="str">
            <v>Quản lý dịch vụ thẻ tại Ngân hàng thương mại cổ phần kỹ thương Việt Nam</v>
          </cell>
          <cell r="M26" t="str">
            <v xml:space="preserve">TS. Nguyễn Mạnh Hùng </v>
          </cell>
          <cell r="N26" t="str">
            <v>Hội đồng lý luận TW</v>
          </cell>
          <cell r="O26" t="str">
            <v>2021 /QĐ-ĐHKT ngày 26/7/2017</v>
          </cell>
          <cell r="P26">
            <v>2978</v>
          </cell>
          <cell r="Q26" t="str">
            <v>/ĐHKT-QĐ ngày 8/11/2017</v>
          </cell>
          <cell r="R26" t="str">
            <v>2978/ĐHKT-QĐ ngày 8/11/2017</v>
          </cell>
        </row>
        <row r="27">
          <cell r="C27" t="str">
            <v>Phạm Huy 01/01/1990</v>
          </cell>
          <cell r="D27" t="str">
            <v xml:space="preserve">Phạm Huy </v>
          </cell>
          <cell r="E27" t="str">
            <v>01/01/1990</v>
          </cell>
          <cell r="F27" t="str">
            <v>Quản lý đội ngũ nhân lực tại Công ty TNHH bảo hiểm phi nhân thọ FUBON Việt Nam</v>
          </cell>
          <cell r="G27" t="str">
            <v>Kinh tế Chính trị</v>
          </cell>
          <cell r="H27" t="str">
            <v>Quản lý Kinh tế</v>
          </cell>
          <cell r="I27" t="str">
            <v>60340410</v>
          </cell>
          <cell r="J27" t="str">
            <v>QH-2016-E.CH</v>
          </cell>
          <cell r="K27">
            <v>1</v>
          </cell>
          <cell r="L27" t="str">
            <v>Quản lý nhân lực tại Công ty TNHH bảo hiểm phi nhân thọ FUBON Việt Nam</v>
          </cell>
          <cell r="M27" t="str">
            <v>TS. Lê Thị Hồng Điệp</v>
          </cell>
          <cell r="N27" t="str">
            <v xml:space="preserve"> Trường ĐH Kinh tế, ĐHQG Hà Nội</v>
          </cell>
          <cell r="O27" t="str">
            <v>2021 /QĐ-ĐHKT ngày 26/7/2017</v>
          </cell>
          <cell r="P27">
            <v>2979</v>
          </cell>
          <cell r="Q27" t="str">
            <v>/ĐHKT-QĐ ngày 8/11/2017</v>
          </cell>
          <cell r="R27" t="str">
            <v>2979/ĐHKT-QĐ ngày 8/11/2017</v>
          </cell>
        </row>
        <row r="28">
          <cell r="C28" t="str">
            <v>Ngô Quang Huy 17/01/1985</v>
          </cell>
          <cell r="D28" t="str">
            <v xml:space="preserve">Ngô Quang Huy </v>
          </cell>
          <cell r="E28" t="str">
            <v>17/01/1985</v>
          </cell>
          <cell r="F28" t="str">
            <v>Xây dựng chiến lược kinh doanh Công ty cổ phần thuốc sát trùng Việt Nam</v>
          </cell>
          <cell r="G28" t="str">
            <v>Kinh tế Chính trị</v>
          </cell>
          <cell r="H28" t="str">
            <v>Quản lý Kinh tế</v>
          </cell>
          <cell r="I28" t="str">
            <v>60340410</v>
          </cell>
          <cell r="J28" t="str">
            <v>QH-2016-E.CH</v>
          </cell>
          <cell r="K28">
            <v>1</v>
          </cell>
          <cell r="L28" t="str">
            <v>Xây dựng chiến lược kinh doanh của Công ty cổ phần thuốc sát trùng Việt Nam</v>
          </cell>
          <cell r="M28" t="str">
            <v>PGS.TS. Phạm Văn Dũng</v>
          </cell>
          <cell r="N28" t="str">
            <v xml:space="preserve"> Trường ĐH Kinh tế, ĐHQG Hà Nội</v>
          </cell>
          <cell r="O28" t="str">
            <v>2021 /QĐ-ĐHKT ngày 26/7/2017</v>
          </cell>
          <cell r="P28">
            <v>2980</v>
          </cell>
          <cell r="Q28" t="str">
            <v>/ĐHKT-QĐ ngày 8/11/2017</v>
          </cell>
          <cell r="R28" t="str">
            <v>2980/ĐHKT-QĐ ngày 8/11/2017</v>
          </cell>
        </row>
        <row r="29">
          <cell r="C29" t="str">
            <v>Lương Thị Huyên 18/03/1978</v>
          </cell>
          <cell r="D29" t="str">
            <v xml:space="preserve">Lương Thị Huyên </v>
          </cell>
          <cell r="E29" t="str">
            <v>18/03/1978</v>
          </cell>
          <cell r="F29" t="str">
            <v>Chính sách hỗ trợ tín dụng cho doanh nghiệp nhỏ và vừa tại tỉnh Ninh Bình</v>
          </cell>
          <cell r="G29" t="str">
            <v>Kinh tế Chính trị</v>
          </cell>
          <cell r="H29" t="str">
            <v>Quản lý Kinh tế</v>
          </cell>
          <cell r="I29" t="str">
            <v>60340410</v>
          </cell>
          <cell r="J29" t="str">
            <v>QH-2016-E.CH</v>
          </cell>
          <cell r="K29">
            <v>1</v>
          </cell>
          <cell r="L29" t="str">
            <v>Chính sách hỗ trợ doanh nghiệp nhỏ và vừa tại tỉnh Ninh Bình</v>
          </cell>
          <cell r="M29" t="str">
            <v>PGS.TS. Đinh Văn Thông</v>
          </cell>
          <cell r="N29" t="str">
            <v xml:space="preserve"> Trường ĐH Kinh tế, ĐHQG Hà Nội</v>
          </cell>
          <cell r="O29" t="str">
            <v>2021 /QĐ-ĐHKT ngày 26/7/2017</v>
          </cell>
          <cell r="P29">
            <v>2981</v>
          </cell>
          <cell r="Q29" t="str">
            <v>/ĐHKT-QĐ ngày 8/11/2017</v>
          </cell>
          <cell r="R29" t="str">
            <v>2981/ĐHKT-QĐ ngày 8/11/2017</v>
          </cell>
        </row>
        <row r="30">
          <cell r="C30" t="str">
            <v>Nguyễn Thị Huyền 12/03/1981</v>
          </cell>
          <cell r="D30" t="str">
            <v xml:space="preserve">Nguyễn Thị Huyền </v>
          </cell>
          <cell r="E30" t="str">
            <v>12/03/1981</v>
          </cell>
          <cell r="F30" t="str">
            <v>Hoàn thiện công tác quản lý tài chính cho hoạt động Khoa học công nghệ tại Trung tâm công nghệ vi điện tử và tin học thuộc Viện ứng dụng công nghệ</v>
          </cell>
          <cell r="G30" t="str">
            <v>Kinh tế Chính trị</v>
          </cell>
          <cell r="H30" t="str">
            <v>Quản lý Kinh tế</v>
          </cell>
          <cell r="I30" t="str">
            <v>60340410</v>
          </cell>
          <cell r="J30" t="str">
            <v>QH-2016-E.CH</v>
          </cell>
          <cell r="K30">
            <v>1</v>
          </cell>
          <cell r="L30" t="str">
            <v>Quản lý tài chính tại Trung tâm công nghệ vi điện tử và tin học thuộc Viện ứng dụng công nghệ</v>
          </cell>
          <cell r="M30" t="str">
            <v>PGS.TS. Nguyễn Hồng Sơn</v>
          </cell>
          <cell r="N30" t="str">
            <v>Đại học Quốc gia Hà Nội</v>
          </cell>
          <cell r="O30" t="str">
            <v>2021 /QĐ-ĐHKT ngày 26/7/2017</v>
          </cell>
          <cell r="P30">
            <v>2982</v>
          </cell>
          <cell r="Q30" t="str">
            <v>/ĐHKT-QĐ ngày 8/11/2017</v>
          </cell>
          <cell r="R30" t="str">
            <v>2982/ĐHKT-QĐ ngày 8/11/2017</v>
          </cell>
        </row>
        <row r="31">
          <cell r="C31" t="str">
            <v>Nguyễn Thanh Hương 19/07/1987</v>
          </cell>
          <cell r="D31" t="str">
            <v xml:space="preserve">Nguyễn Thanh Hương </v>
          </cell>
          <cell r="E31" t="str">
            <v>19/07/1987</v>
          </cell>
          <cell r="F31" t="str">
            <v>Quản lý tài chính tại Bệnh viện Đa khoa Đống Đa</v>
          </cell>
          <cell r="G31" t="str">
            <v>Kinh tế Chính trị</v>
          </cell>
          <cell r="H31" t="str">
            <v>Quản lý Kinh tế</v>
          </cell>
          <cell r="I31" t="str">
            <v>60340410</v>
          </cell>
          <cell r="J31" t="str">
            <v>QH-2016-E.CH</v>
          </cell>
          <cell r="K31">
            <v>1</v>
          </cell>
          <cell r="L31" t="str">
            <v>Quản lý tài chính tại Bệnh viện Đa khoa Đống Đa, Hà Nội</v>
          </cell>
          <cell r="M31" t="str">
            <v>TS. Hoàng Triều Hoa</v>
          </cell>
          <cell r="N31" t="str">
            <v xml:space="preserve"> Trường ĐH Kinh tế, ĐHQG Hà Nội</v>
          </cell>
          <cell r="O31" t="str">
            <v>2021 /QĐ-ĐHKT ngày 26/7/2017</v>
          </cell>
          <cell r="P31">
            <v>2983</v>
          </cell>
          <cell r="Q31" t="str">
            <v>/ĐHKT-QĐ ngày 8/11/2017</v>
          </cell>
          <cell r="R31" t="str">
            <v>2983/ĐHKT-QĐ ngày 8/11/2017</v>
          </cell>
        </row>
        <row r="32">
          <cell r="C32" t="str">
            <v>Phùng Đức Hữu 15/11/1976</v>
          </cell>
          <cell r="D32" t="str">
            <v xml:space="preserve">Phùng Đức Hữu </v>
          </cell>
          <cell r="E32" t="str">
            <v>15/11/1976</v>
          </cell>
          <cell r="F32" t="str">
            <v>Quản lý nhân lực hòa giải viên ở cơ sở của Quận Cầu Giấy, thành phố Hà Nội</v>
          </cell>
          <cell r="G32" t="str">
            <v>Kinh tế Chính trị</v>
          </cell>
          <cell r="H32" t="str">
            <v>Quản lý Kinh tế</v>
          </cell>
          <cell r="I32" t="str">
            <v>60340410</v>
          </cell>
          <cell r="J32" t="str">
            <v>QH-2016-E.CH</v>
          </cell>
          <cell r="K32">
            <v>1</v>
          </cell>
          <cell r="L32" t="str">
            <v>Quản lý nhân lực hòa giải viên của Quận Cầu Giấy, thành phố Hà Nội</v>
          </cell>
          <cell r="M32" t="str">
            <v>PGS.TS. Trần Đức Hiệp</v>
          </cell>
          <cell r="N32" t="str">
            <v xml:space="preserve"> Trường ĐH Kinh tế, ĐHQG Hà Nội</v>
          </cell>
          <cell r="O32" t="str">
            <v>2021 /QĐ-ĐHKT ngày 26/7/2017</v>
          </cell>
          <cell r="P32">
            <v>2984</v>
          </cell>
          <cell r="Q32" t="str">
            <v>/ĐHKT-QĐ ngày 8/11/2017</v>
          </cell>
          <cell r="R32" t="str">
            <v>2984/ĐHKT-QĐ ngày 8/11/2017</v>
          </cell>
        </row>
        <row r="33">
          <cell r="C33" t="str">
            <v>Trương Quang Khánh 31/03/1991</v>
          </cell>
          <cell r="D33" t="str">
            <v xml:space="preserve">Trương Quang Khánh </v>
          </cell>
          <cell r="E33" t="str">
            <v>31/03/1991</v>
          </cell>
          <cell r="F33" t="str">
            <v>Quản lý chi thường xuyên ngân sách nhà nước tại Quận Hoàng Mai, thành phố Hà Nội</v>
          </cell>
          <cell r="G33" t="str">
            <v>Kinh tế Chính trị</v>
          </cell>
          <cell r="H33" t="str">
            <v>Quản lý Kinh tế</v>
          </cell>
          <cell r="I33" t="str">
            <v>60340410</v>
          </cell>
          <cell r="J33" t="str">
            <v>QH-2016-E.CH</v>
          </cell>
          <cell r="K33">
            <v>1</v>
          </cell>
          <cell r="L33" t="str">
            <v>Quản lý chi thường xuyên ngân sách nhà nước tại Quận Hoàng Mai, thành phố Hà Nội</v>
          </cell>
          <cell r="M33" t="str">
            <v>PGS.TS. Nguyễn Trúc Lê</v>
          </cell>
          <cell r="N33" t="str">
            <v xml:space="preserve"> Trường ĐH Kinh tế, ĐHQG Hà Nội</v>
          </cell>
          <cell r="O33" t="str">
            <v>2021 /QĐ-ĐHKT ngày 26/7/2017</v>
          </cell>
          <cell r="P33">
            <v>2985</v>
          </cell>
          <cell r="Q33" t="str">
            <v>/ĐHKT-QĐ ngày 8/11/2017</v>
          </cell>
          <cell r="R33" t="str">
            <v>2985/ĐHKT-QĐ ngày 8/11/2017</v>
          </cell>
        </row>
        <row r="34">
          <cell r="C34" t="str">
            <v>Đoàn Văn Kính 17/02/1985</v>
          </cell>
          <cell r="D34" t="str">
            <v xml:space="preserve">Đoàn Văn Kính </v>
          </cell>
          <cell r="E34" t="str">
            <v>17/02/1985</v>
          </cell>
          <cell r="F34" t="str">
            <v>Quản lý tài chính dự án trúng thầu tại Công ty cổ phần đầu tư xây lắp kỹ thuật hạ tầng PIDI</v>
          </cell>
          <cell r="G34" t="str">
            <v>Kinh tế Chính trị</v>
          </cell>
          <cell r="H34" t="str">
            <v>Quản lý Kinh tế</v>
          </cell>
          <cell r="I34" t="str">
            <v>60340410</v>
          </cell>
          <cell r="J34" t="str">
            <v>QH-2016-E.CH</v>
          </cell>
          <cell r="K34">
            <v>1</v>
          </cell>
          <cell r="L34" t="str">
            <v>Quản lý tài chính các dự án tại Công ty cổ phần đầu tư xây lắp kỹ thuật hạ tầng PIDI</v>
          </cell>
          <cell r="M34" t="str">
            <v>PGS.TS. Lê Danh Tốn</v>
          </cell>
          <cell r="N34" t="str">
            <v xml:space="preserve"> Trường ĐH Kinh tế, ĐHQG Hà Nội</v>
          </cell>
          <cell r="O34" t="str">
            <v>2021 /QĐ-ĐHKT ngày 26/7/2017</v>
          </cell>
          <cell r="P34">
            <v>2986</v>
          </cell>
          <cell r="Q34" t="str">
            <v>/ĐHKT-QĐ ngày 8/11/2017</v>
          </cell>
          <cell r="R34" t="str">
            <v>2986/ĐHKT-QĐ ngày 8/11/2017</v>
          </cell>
        </row>
        <row r="35">
          <cell r="C35" t="str">
            <v>Nguyễn Thị Phong Lan 23/07/1977</v>
          </cell>
          <cell r="D35" t="str">
            <v xml:space="preserve">Nguyễn Thị Phong Lan </v>
          </cell>
          <cell r="E35" t="str">
            <v>23/07/1977</v>
          </cell>
          <cell r="F35" t="str">
            <v>Quản lý tài chính theo cơ chế tự chủ tại Trường trung cấp kinh tế Hà Nội</v>
          </cell>
          <cell r="G35" t="str">
            <v>Kinh tế Chính trị</v>
          </cell>
          <cell r="H35" t="str">
            <v>Quản lý Kinh tế</v>
          </cell>
          <cell r="I35" t="str">
            <v>60340410</v>
          </cell>
          <cell r="J35" t="str">
            <v>QH-2016-E.CH</v>
          </cell>
          <cell r="K35">
            <v>1</v>
          </cell>
          <cell r="L35" t="str">
            <v>Quản lý tài chính tại Trường trung cấp kinh tế Hà Nội</v>
          </cell>
          <cell r="M35" t="str">
            <v>TS. Đỗ Anh Đức</v>
          </cell>
          <cell r="N35" t="str">
            <v xml:space="preserve"> Trường ĐH Kinh tế, ĐHQG Hà Nội</v>
          </cell>
          <cell r="O35" t="str">
            <v>2021 /QĐ-ĐHKT ngày 26/7/2017</v>
          </cell>
          <cell r="P35">
            <v>2987</v>
          </cell>
          <cell r="Q35" t="str">
            <v>/ĐHKT-QĐ ngày 8/11/2017</v>
          </cell>
          <cell r="R35" t="str">
            <v>2987/ĐHKT-QĐ ngày 8/11/2017</v>
          </cell>
        </row>
        <row r="36">
          <cell r="C36" t="str">
            <v>Cao Hoàng Linh 01/08/1988</v>
          </cell>
          <cell r="D36" t="str">
            <v xml:space="preserve">Cao Hoàng Linh </v>
          </cell>
          <cell r="E36" t="str">
            <v>01/08/1988</v>
          </cell>
          <cell r="F36" t="str">
            <v>Kiểm soát nội bộ tại Công ty cổ phần đường sắt Thanh Hóa</v>
          </cell>
          <cell r="G36" t="str">
            <v>Kinh tế Chính trị</v>
          </cell>
          <cell r="H36" t="str">
            <v>Quản lý Kinh tế</v>
          </cell>
          <cell r="I36" t="str">
            <v>60340410</v>
          </cell>
          <cell r="J36" t="str">
            <v>QH-2016-E.CH</v>
          </cell>
          <cell r="K36">
            <v>1</v>
          </cell>
          <cell r="L36" t="str">
            <v>Quản lý tài chính tại Công ty cổ phần đường sắt Thanh Hóa</v>
          </cell>
          <cell r="M36" t="str">
            <v>TS. Nguyễn Thị Thu Hoài</v>
          </cell>
          <cell r="N36" t="str">
            <v xml:space="preserve"> Trường ĐH Kinh tế, ĐHQG Hà Nội</v>
          </cell>
          <cell r="O36" t="str">
            <v>2021 /QĐ-ĐHKT ngày 26/7/2017</v>
          </cell>
          <cell r="P36">
            <v>2988</v>
          </cell>
          <cell r="Q36" t="str">
            <v>/ĐHKT-QĐ ngày 8/11/2017</v>
          </cell>
          <cell r="R36" t="str">
            <v>2988/ĐHKT-QĐ ngày 8/11/2017</v>
          </cell>
        </row>
        <row r="37">
          <cell r="C37" t="str">
            <v>Kim Huyền Linh 05/12/1989</v>
          </cell>
          <cell r="D37" t="str">
            <v xml:space="preserve">Kim Huyền Linh </v>
          </cell>
          <cell r="E37" t="str">
            <v>05/12/1989</v>
          </cell>
          <cell r="F37" t="str">
            <v>Chiến lược phát triển của Công ty cổ phần đầu tư và xây lắp Thành An 665</v>
          </cell>
          <cell r="G37" t="str">
            <v>Kinh tế Chính trị</v>
          </cell>
          <cell r="H37" t="str">
            <v>Quản lý Kinh tế</v>
          </cell>
          <cell r="I37" t="str">
            <v>60340410</v>
          </cell>
          <cell r="J37" t="str">
            <v>QH-2016-E.CH</v>
          </cell>
          <cell r="K37">
            <v>1</v>
          </cell>
          <cell r="L37" t="str">
            <v>Chiến lược phát triển của Công ty cổ phần đầu tư và xây lắp Thành An 666</v>
          </cell>
          <cell r="M37" t="str">
            <v>GS.TS. Phan Huy Đường</v>
          </cell>
          <cell r="N37" t="str">
            <v xml:space="preserve"> Trường ĐH Kinh tế, ĐHQG Hà Nội</v>
          </cell>
          <cell r="O37" t="str">
            <v>2021 /QĐ-ĐHKT ngày 26/7/2017</v>
          </cell>
          <cell r="P37">
            <v>2989</v>
          </cell>
          <cell r="Q37" t="str">
            <v>/ĐHKT-QĐ ngày 8/11/2017</v>
          </cell>
          <cell r="R37" t="str">
            <v>2989/ĐHKT-QĐ ngày 8/11/2017</v>
          </cell>
        </row>
        <row r="38">
          <cell r="C38" t="str">
            <v>Phạm Mạnh Linh 16/06/1990</v>
          </cell>
          <cell r="D38" t="str">
            <v xml:space="preserve">Phạm Mạnh Linh </v>
          </cell>
          <cell r="E38" t="str">
            <v>16/06/1990</v>
          </cell>
          <cell r="F38" t="str">
            <v>Quản lý nhà nước đối với các khu công nghiệp trên địa bàn Vĩnh Phúc</v>
          </cell>
          <cell r="G38" t="str">
            <v>Kinh tế Chính trị</v>
          </cell>
          <cell r="H38" t="str">
            <v>Quản lý Kinh tế</v>
          </cell>
          <cell r="I38" t="str">
            <v>60340410</v>
          </cell>
          <cell r="J38" t="str">
            <v>QH-2016-E.CH</v>
          </cell>
          <cell r="K38">
            <v>1</v>
          </cell>
          <cell r="L38" t="str">
            <v>Quản lý nhà nước các khu công nghiệp trên địa bàn tỉnh Vĩnh Phúc</v>
          </cell>
          <cell r="M38" t="str">
            <v>PGS.TS. Đinh Văn Thông</v>
          </cell>
          <cell r="N38" t="str">
            <v xml:space="preserve"> Trường ĐH Kinh tế, ĐHQG Hà Nội</v>
          </cell>
          <cell r="O38" t="str">
            <v>2021 /QĐ-ĐHKT ngày 26/7/2017</v>
          </cell>
          <cell r="P38">
            <v>2990</v>
          </cell>
          <cell r="Q38" t="str">
            <v>/ĐHKT-QĐ ngày 8/11/2017</v>
          </cell>
          <cell r="R38" t="str">
            <v>2990/ĐHKT-QĐ ngày 8/11/2017</v>
          </cell>
        </row>
        <row r="39">
          <cell r="C39" t="str">
            <v>Nguyễn Phương Linh 25/01/1986</v>
          </cell>
          <cell r="D39" t="str">
            <v xml:space="preserve">Nguyễn Phương Linh </v>
          </cell>
          <cell r="E39" t="str">
            <v>25/01/1986</v>
          </cell>
          <cell r="F39" t="str">
            <v>Hoàn thiện quản lý tài chính tại Tổng Công ty điện lực thành phố Hà Nội</v>
          </cell>
          <cell r="G39" t="str">
            <v>Kinh tế Chính trị</v>
          </cell>
          <cell r="H39" t="str">
            <v>Quản lý Kinh tế</v>
          </cell>
          <cell r="I39" t="str">
            <v>60340410</v>
          </cell>
          <cell r="J39" t="str">
            <v>QH-2016-E.CH</v>
          </cell>
          <cell r="K39">
            <v>1</v>
          </cell>
          <cell r="L39" t="str">
            <v>Quản lý tài chính tại Tổng Công ty điện lực thành phố Hà Nội</v>
          </cell>
          <cell r="M39" t="str">
            <v>PGS.TS. Hà Văn Hội</v>
          </cell>
          <cell r="N39" t="str">
            <v xml:space="preserve"> Trường ĐH Kinh tế, ĐHQG Hà Nội</v>
          </cell>
          <cell r="O39" t="str">
            <v>2021 /QĐ-ĐHKT ngày 26/7/2017</v>
          </cell>
          <cell r="P39">
            <v>2991</v>
          </cell>
          <cell r="Q39" t="str">
            <v>/ĐHKT-QĐ ngày 8/11/2017</v>
          </cell>
          <cell r="R39" t="str">
            <v>2991/ĐHKT-QĐ ngày 8/11/2017</v>
          </cell>
        </row>
        <row r="40">
          <cell r="C40" t="str">
            <v>Nguyễn Thanh Loan 26/03/1983</v>
          </cell>
          <cell r="D40" t="str">
            <v xml:space="preserve">Nguyễn Thanh Loan </v>
          </cell>
          <cell r="E40" t="str">
            <v>26/03/1983</v>
          </cell>
          <cell r="F40" t="str">
            <v>Quản lý tài chính tại Trung tâm bảo tồn di sản Thăng Long - Hà Nội</v>
          </cell>
          <cell r="G40" t="str">
            <v>Kinh tế Chính trị</v>
          </cell>
          <cell r="H40" t="str">
            <v>Quản lý Kinh tế</v>
          </cell>
          <cell r="I40" t="str">
            <v>60340410</v>
          </cell>
          <cell r="J40" t="str">
            <v>QH-2016-E.CH</v>
          </cell>
          <cell r="K40">
            <v>1</v>
          </cell>
          <cell r="L40" t="str">
            <v>Quản lý tài chính tại Trung tâm bảo tồn di sản Thăng Long - Hà Nội</v>
          </cell>
          <cell r="M40" t="str">
            <v>TS. Hoàng Triều Hoa</v>
          </cell>
          <cell r="N40" t="str">
            <v xml:space="preserve"> Trường ĐH Kinh tế, ĐHQG Hà Nội</v>
          </cell>
          <cell r="O40" t="str">
            <v>2021 /QĐ-ĐHKT ngày 26/7/2017</v>
          </cell>
          <cell r="P40">
            <v>2992</v>
          </cell>
          <cell r="Q40" t="str">
            <v>/ĐHKT-QĐ ngày 8/11/2017</v>
          </cell>
          <cell r="R40" t="str">
            <v>2992/ĐHKT-QĐ ngày 8/11/2017</v>
          </cell>
        </row>
        <row r="41">
          <cell r="C41" t="str">
            <v>Bùi Văn Lực 16/11/1983</v>
          </cell>
          <cell r="D41" t="str">
            <v xml:space="preserve">Bùi Văn Lực </v>
          </cell>
          <cell r="E41" t="str">
            <v>16/11/1983</v>
          </cell>
          <cell r="F41" t="str">
            <v>Quản lý công trình cấp nước sạch nông thôn tại tỉnh Ninh Bình</v>
          </cell>
          <cell r="G41" t="str">
            <v>Kinh tế Chính trị</v>
          </cell>
          <cell r="H41" t="str">
            <v>Quản lý Kinh tế</v>
          </cell>
          <cell r="I41" t="str">
            <v>60340410</v>
          </cell>
          <cell r="J41" t="str">
            <v>QH-2016-E.CH</v>
          </cell>
          <cell r="K41">
            <v>1</v>
          </cell>
          <cell r="L41" t="str">
            <v>Quản lý dự án công trình cấp nước sạch nông thôn tại tỉnh Ninh Bình</v>
          </cell>
          <cell r="M41" t="str">
            <v>GS.TS. Phan Huy Đường</v>
          </cell>
          <cell r="N41" t="str">
            <v xml:space="preserve"> Trường ĐH Kinh tế, ĐHQG Hà Nội</v>
          </cell>
          <cell r="O41" t="str">
            <v>2021 /QĐ-ĐHKT ngày 26/7/2017</v>
          </cell>
          <cell r="P41">
            <v>2993</v>
          </cell>
          <cell r="Q41" t="str">
            <v>/ĐHKT-QĐ ngày 8/11/2017</v>
          </cell>
          <cell r="R41" t="str">
            <v>2993/ĐHKT-QĐ ngày 8/11/2017</v>
          </cell>
        </row>
        <row r="42">
          <cell r="C42" t="str">
            <v>Nguyễn Xuân Nam 10/11/1984</v>
          </cell>
          <cell r="D42" t="str">
            <v xml:space="preserve">Nguyễn Xuân Nam </v>
          </cell>
          <cell r="E42" t="str">
            <v>10/11/1984</v>
          </cell>
          <cell r="F42" t="str">
            <v>Hoàn thiện công tác kiểm soát chi thường xuyên ngân sách nhà nước trong điều kiện áp dụng hệ thống thông tin quản lý ngân sách và kho bạc tại Ninh Bình</v>
          </cell>
          <cell r="G42" t="str">
            <v>Kinh tế Chính trị</v>
          </cell>
          <cell r="H42" t="str">
            <v>Quản lý Kinh tế</v>
          </cell>
          <cell r="I42" t="str">
            <v>60340410</v>
          </cell>
          <cell r="J42" t="str">
            <v>QH-2016-E.CH</v>
          </cell>
          <cell r="K42">
            <v>1</v>
          </cell>
          <cell r="L42" t="str">
            <v>Kiểm soát chi đầu tư qua Kho bạc nhà nước Ninh Bình</v>
          </cell>
          <cell r="M42" t="str">
            <v>PGS.TS. Nguyễn Hồng Sơn</v>
          </cell>
          <cell r="N42" t="str">
            <v>Đại học Quốc gia Hà Nội</v>
          </cell>
          <cell r="O42" t="str">
            <v>2021 /QĐ-ĐHKT ngày 26/7/2017</v>
          </cell>
          <cell r="P42">
            <v>2994</v>
          </cell>
          <cell r="Q42" t="str">
            <v>/ĐHKT-QĐ ngày 8/11/2017</v>
          </cell>
          <cell r="R42" t="str">
            <v>2994/ĐHKT-QĐ ngày 8/11/2017</v>
          </cell>
        </row>
        <row r="43">
          <cell r="C43" t="str">
            <v>Trần Thị Thu Oanh 13/11/1977</v>
          </cell>
          <cell r="D43" t="str">
            <v xml:space="preserve">Trần Thị Thu Oanh </v>
          </cell>
          <cell r="E43" t="str">
            <v>13/11/1977</v>
          </cell>
          <cell r="F43" t="str">
            <v>Xây dựng chiến lược phát triển của Viện phát triển kinh tế hợp tác đến năm 2025, tầm nhìn 2030</v>
          </cell>
          <cell r="G43" t="str">
            <v>Kinh tế Chính trị</v>
          </cell>
          <cell r="H43" t="str">
            <v>Quản lý Kinh tế</v>
          </cell>
          <cell r="I43" t="str">
            <v>60340410</v>
          </cell>
          <cell r="J43" t="str">
            <v>QH-2016-E.CH</v>
          </cell>
          <cell r="K43">
            <v>1</v>
          </cell>
          <cell r="L43" t="str">
            <v>Chiến lược phát triển của Viện phát triển kinh tế hợp tác, Liên Minh Hợp tác xã Việt Nam</v>
          </cell>
          <cell r="M43" t="str">
            <v>PGS.TS. Trần Anh Tài</v>
          </cell>
          <cell r="N43" t="str">
            <v xml:space="preserve"> Trường ĐH Kinh tế, ĐHQG Hà Nội</v>
          </cell>
          <cell r="O43" t="str">
            <v>2021 /QĐ-ĐHKT ngày 26/7/2017</v>
          </cell>
          <cell r="P43">
            <v>2995</v>
          </cell>
          <cell r="Q43" t="str">
            <v>/ĐHKT-QĐ ngày 8/11/2017</v>
          </cell>
          <cell r="R43" t="str">
            <v>2995/ĐHKT-QĐ ngày 8/11/2017</v>
          </cell>
        </row>
        <row r="44">
          <cell r="C44" t="str">
            <v>Trịnh Thu Quỳnh 26/07/1989</v>
          </cell>
          <cell r="D44" t="str">
            <v xml:space="preserve">Trịnh Thu Quỳnh </v>
          </cell>
          <cell r="E44" t="str">
            <v>26/07/1989</v>
          </cell>
          <cell r="F44" t="str">
            <v>Quản lý tài chính tại Cục ứng dụng và phát triển công nghệ</v>
          </cell>
          <cell r="G44" t="str">
            <v>Kinh tế Chính trị</v>
          </cell>
          <cell r="H44" t="str">
            <v>Quản lý Kinh tế</v>
          </cell>
          <cell r="I44" t="str">
            <v>60340410</v>
          </cell>
          <cell r="J44" t="str">
            <v>QH-2016-E.CH</v>
          </cell>
          <cell r="K44">
            <v>1</v>
          </cell>
          <cell r="L44" t="str">
            <v>Quản lý tài chính tại Cục ứng dụng và phát triển công nghệ, Bộ Khoa học và công nghệ</v>
          </cell>
          <cell r="M44" t="str">
            <v>TS. Trần Quang Tuyến</v>
          </cell>
          <cell r="N44" t="str">
            <v xml:space="preserve"> Trường ĐH Kinh tế, ĐHQG Hà Nội</v>
          </cell>
          <cell r="O44" t="str">
            <v>2021 /QĐ-ĐHKT ngày 26/7/2017</v>
          </cell>
          <cell r="P44">
            <v>2996</v>
          </cell>
          <cell r="Q44" t="str">
            <v>/ĐHKT-QĐ ngày 8/11/2017</v>
          </cell>
          <cell r="R44" t="str">
            <v>2996/ĐHKT-QĐ ngày 8/11/2017</v>
          </cell>
        </row>
        <row r="45">
          <cell r="C45" t="str">
            <v>La Văn Thành 20/10/1991</v>
          </cell>
          <cell r="D45" t="str">
            <v xml:space="preserve">La Văn Thành </v>
          </cell>
          <cell r="E45" t="str">
            <v>20/10/1991</v>
          </cell>
          <cell r="F45" t="str">
            <v>Nâng cao công tác kiểm soát chi ngân sách nhà nước qua kho bạc nhà nước Ứng Hòa - Hà Nội</v>
          </cell>
          <cell r="G45" t="str">
            <v>Kinh tế Chính trị</v>
          </cell>
          <cell r="H45" t="str">
            <v>Quản lý Kinh tế</v>
          </cell>
          <cell r="I45" t="str">
            <v>60340410</v>
          </cell>
          <cell r="J45" t="str">
            <v>QH-2016-E.CH</v>
          </cell>
          <cell r="K45">
            <v>1</v>
          </cell>
          <cell r="L45" t="str">
            <v>Kiểm soát chi thường xuyên ngân sách nhà nước qua kho bạc nhà nước Ứng Hòa, Hà Nội</v>
          </cell>
          <cell r="M45" t="str">
            <v>TS. Nguyễn Thị Thu Hoài</v>
          </cell>
          <cell r="N45" t="str">
            <v xml:space="preserve"> Trường ĐH Kinh tế, ĐHQG Hà Nội</v>
          </cell>
          <cell r="O45" t="str">
            <v>2021 /QĐ-ĐHKT ngày 26/7/2017</v>
          </cell>
          <cell r="P45">
            <v>2997</v>
          </cell>
          <cell r="Q45" t="str">
            <v>/ĐHKT-QĐ ngày 8/11/2017</v>
          </cell>
          <cell r="R45" t="str">
            <v>2997/ĐHKT-QĐ ngày 8/11/2017</v>
          </cell>
        </row>
        <row r="46">
          <cell r="C46" t="str">
            <v>Phạm Thị Thảo 20/07/1979</v>
          </cell>
          <cell r="D46" t="str">
            <v xml:space="preserve">Phạm Thị Thảo </v>
          </cell>
          <cell r="E46" t="str">
            <v>20/07/1979</v>
          </cell>
          <cell r="F46" t="str">
            <v>Kiểm soát chi thường xuyên ngân sách nhà nước qua Kho bạc nhà nước Quế Võ Bắc Ninh</v>
          </cell>
          <cell r="G46" t="str">
            <v>Kinh tế Chính trị</v>
          </cell>
          <cell r="H46" t="str">
            <v>Quản lý Kinh tế</v>
          </cell>
          <cell r="I46" t="str">
            <v>60340410</v>
          </cell>
          <cell r="J46" t="str">
            <v>QH-2016-E.CH</v>
          </cell>
          <cell r="K46">
            <v>1</v>
          </cell>
          <cell r="L46" t="str">
            <v>Kiểm soát chi thường xuyên ngân sách nhà nước qua Kho bạc nhà nước Quế Võ, Bắc Ninh</v>
          </cell>
          <cell r="M46" t="str">
            <v>PGS.TS. Nguyễn Trúc Lê</v>
          </cell>
          <cell r="N46" t="str">
            <v xml:space="preserve"> Trường ĐH Kinh tế, ĐHQG Hà Nội</v>
          </cell>
          <cell r="O46" t="str">
            <v>2021 /QĐ-ĐHKT ngày 26/7/2017</v>
          </cell>
          <cell r="P46">
            <v>2998</v>
          </cell>
          <cell r="Q46" t="str">
            <v>/ĐHKT-QĐ ngày 8/11/2017</v>
          </cell>
          <cell r="R46" t="str">
            <v>2998/ĐHKT-QĐ ngày 8/11/2017</v>
          </cell>
        </row>
        <row r="47">
          <cell r="C47" t="str">
            <v>Nguyễn Thị Hồng Thơm 10/01/1985</v>
          </cell>
          <cell r="D47" t="str">
            <v xml:space="preserve">Nguyễn Thị Hồng Thơm </v>
          </cell>
          <cell r="E47" t="str">
            <v>10/01/1985</v>
          </cell>
          <cell r="F47" t="str">
            <v>Quản lý nhà nước về du lịch trên địa bàn tỉnh Vĩnh Phúc</v>
          </cell>
          <cell r="G47" t="str">
            <v>Kinh tế Chính trị</v>
          </cell>
          <cell r="H47" t="str">
            <v>Quản lý Kinh tế</v>
          </cell>
          <cell r="I47" t="str">
            <v>60340410</v>
          </cell>
          <cell r="J47" t="str">
            <v>QH-2016-E.CH</v>
          </cell>
          <cell r="K47">
            <v>1</v>
          </cell>
          <cell r="L47" t="str">
            <v>Quản lý nhà nước về du lịch trên địa bàn tỉnh Vĩnh Phúc</v>
          </cell>
          <cell r="M47" t="str">
            <v>PGS.TS. Đinh Văn Thông</v>
          </cell>
          <cell r="N47" t="str">
            <v xml:space="preserve"> Trường ĐH Kinh tế, ĐHQG Hà Nội</v>
          </cell>
          <cell r="O47" t="str">
            <v>2021 /QĐ-ĐHKT ngày 26/7/2017</v>
          </cell>
          <cell r="P47">
            <v>2999</v>
          </cell>
          <cell r="Q47" t="str">
            <v>/ĐHKT-QĐ ngày 8/11/2017</v>
          </cell>
          <cell r="R47" t="str">
            <v>2999/ĐHKT-QĐ ngày 8/11/2017</v>
          </cell>
        </row>
        <row r="48">
          <cell r="C48" t="str">
            <v>Vũ Thị Thúy 27/12/1984</v>
          </cell>
          <cell r="D48" t="str">
            <v xml:space="preserve">Vũ Thị Thúy </v>
          </cell>
          <cell r="E48" t="str">
            <v>27/12/1984</v>
          </cell>
          <cell r="F48" t="str">
            <v>Quản lý nhân lực tại Ngân hàng thương mại cổ phần Sài Gòn - Hà Nội (SHB) - chi nhánh Hà Nội</v>
          </cell>
          <cell r="G48" t="str">
            <v>Kinh tế Chính trị</v>
          </cell>
          <cell r="H48" t="str">
            <v>Quản lý Kinh tế</v>
          </cell>
          <cell r="I48" t="str">
            <v>60340410</v>
          </cell>
          <cell r="J48" t="str">
            <v>QH-2016-E.CH</v>
          </cell>
          <cell r="K48">
            <v>1</v>
          </cell>
          <cell r="L48" t="str">
            <v>Quản lý nhân lực tại Ngân hàng thương mại cổ phần Sài Gòn - Hà Nội (SHB) - Chi nhánh Hà Nội</v>
          </cell>
          <cell r="M48" t="str">
            <v>TS. Trần Đức Vui</v>
          </cell>
          <cell r="N48" t="str">
            <v xml:space="preserve"> Trường ĐH Kinh tế, ĐHQG Hà Nội</v>
          </cell>
          <cell r="O48" t="str">
            <v>2021 /QĐ-ĐHKT ngày 26/7/2017</v>
          </cell>
          <cell r="P48">
            <v>3000</v>
          </cell>
          <cell r="Q48" t="str">
            <v>/ĐHKT-QĐ ngày 8/11/2017</v>
          </cell>
          <cell r="R48" t="str">
            <v>3000/ĐHKT-QĐ ngày 8/11/2017</v>
          </cell>
        </row>
        <row r="49">
          <cell r="C49" t="str">
            <v>Phạm Hoài Thương 01/10/1991</v>
          </cell>
          <cell r="D49" t="str">
            <v xml:space="preserve">Phạm Hoài Thương </v>
          </cell>
          <cell r="E49" t="str">
            <v>01/10/1991</v>
          </cell>
          <cell r="F49" t="str">
            <v>Quản lý tài chính tại Công ty cổ phần công nghệ Nga</v>
          </cell>
          <cell r="G49" t="str">
            <v>Kinh tế Chính trị</v>
          </cell>
          <cell r="H49" t="str">
            <v>Quản lý Kinh tế</v>
          </cell>
          <cell r="I49" t="str">
            <v>60340410</v>
          </cell>
          <cell r="J49" t="str">
            <v>QH-2016-E.CH</v>
          </cell>
          <cell r="K49">
            <v>1</v>
          </cell>
          <cell r="L49" t="str">
            <v>Quản lý tài chính tại Công ty cổ phần công nghệ Nga</v>
          </cell>
          <cell r="M49" t="str">
            <v>PGS.TS. Lê Danh Tốn</v>
          </cell>
          <cell r="N49" t="str">
            <v xml:space="preserve"> Trường ĐH Kinh tế, ĐHQG Hà Nội</v>
          </cell>
          <cell r="O49" t="str">
            <v>2021 /QĐ-ĐHKT ngày 26/7/2017</v>
          </cell>
          <cell r="P49">
            <v>3001</v>
          </cell>
          <cell r="Q49" t="str">
            <v>/ĐHKT-QĐ ngày 8/11/2017</v>
          </cell>
          <cell r="R49" t="str">
            <v>3001/ĐHKT-QĐ ngày 8/11/2017</v>
          </cell>
        </row>
        <row r="50">
          <cell r="C50" t="str">
            <v>Lê Thanh Tùng 12/12/1988</v>
          </cell>
          <cell r="D50" t="str">
            <v xml:space="preserve">Lê Thanh Tùng </v>
          </cell>
          <cell r="E50" t="str">
            <v>12/12/1988</v>
          </cell>
          <cell r="F50">
            <v>0</v>
          </cell>
          <cell r="G50" t="str">
            <v>Kinh tế Chính trị</v>
          </cell>
          <cell r="H50" t="str">
            <v>Quản lý Kinh tế</v>
          </cell>
          <cell r="I50" t="str">
            <v>60340410</v>
          </cell>
          <cell r="J50" t="str">
            <v>QH-2016-E.CH</v>
          </cell>
          <cell r="K50">
            <v>1</v>
          </cell>
          <cell r="L50" t="str">
            <v>Quản lý nhà nước trong phát triển hạ tầng giao thông nông thôn ở tỉnh Ninh Bình</v>
          </cell>
          <cell r="M50" t="str">
            <v>PGS.TS. Vũ Đức Thanh</v>
          </cell>
          <cell r="N50" t="str">
            <v xml:space="preserve"> Trường ĐH Kinh tế, ĐHQG Hà Nội</v>
          </cell>
          <cell r="O50" t="str">
            <v>2021 /QĐ-ĐHKT ngày 26/7/2017</v>
          </cell>
          <cell r="P50">
            <v>3002</v>
          </cell>
          <cell r="Q50" t="str">
            <v>/ĐHKT-QĐ ngày 8/11/2017</v>
          </cell>
          <cell r="R50" t="str">
            <v>3002/ĐHKT-QĐ ngày 8/11/2017</v>
          </cell>
        </row>
        <row r="51">
          <cell r="C51" t="str">
            <v>Phạm Thanh Tùng 21/12/1983</v>
          </cell>
          <cell r="D51" t="str">
            <v xml:space="preserve">Phạm Thanh Tùng </v>
          </cell>
          <cell r="E51" t="str">
            <v>21/12/1983</v>
          </cell>
          <cell r="F51" t="str">
            <v>Hoàn thiện quản lý nhà nước trong phát triển hạ tầng giao thông nông thôn ở tỉnh Ninh Bình</v>
          </cell>
          <cell r="G51" t="str">
            <v>Kinh tế Chính trị</v>
          </cell>
          <cell r="H51" t="str">
            <v>Quản lý Kinh tế</v>
          </cell>
          <cell r="I51" t="str">
            <v>60340410</v>
          </cell>
          <cell r="J51" t="str">
            <v>QH-2016-E.CH</v>
          </cell>
          <cell r="K51">
            <v>1</v>
          </cell>
          <cell r="L51" t="str">
            <v>Chính sách thương mại điện tử ở Việt Nam</v>
          </cell>
          <cell r="M51" t="str">
            <v>PGS.TS. Phạm Thị Hồng Điệp</v>
          </cell>
          <cell r="N51" t="str">
            <v xml:space="preserve"> Trường ĐH Kinh tế, ĐHQG Hà Nội</v>
          </cell>
          <cell r="O51" t="str">
            <v>2021 /QĐ-ĐHKT ngày 26/7/2017</v>
          </cell>
          <cell r="P51">
            <v>3003</v>
          </cell>
          <cell r="Q51" t="str">
            <v>/ĐHKT-QĐ ngày 8/11/2017</v>
          </cell>
          <cell r="R51" t="str">
            <v>3003/ĐHKT-QĐ ngày 8/11/2017</v>
          </cell>
        </row>
        <row r="52">
          <cell r="C52" t="str">
            <v>Đàm Thu Vân 02/01/1984</v>
          </cell>
          <cell r="D52" t="str">
            <v xml:space="preserve">Đàm Thu Vân </v>
          </cell>
          <cell r="E52" t="str">
            <v>02/01/1984</v>
          </cell>
          <cell r="F52" t="str">
            <v>Hoàn thiện chính sách thương mại điện tử ở Việt Nam</v>
          </cell>
          <cell r="G52" t="str">
            <v>Kinh tế Chính trị</v>
          </cell>
          <cell r="H52" t="str">
            <v>Quản lý Kinh tế</v>
          </cell>
          <cell r="I52" t="str">
            <v>60340410</v>
          </cell>
          <cell r="J52" t="str">
            <v>QH-2016-E.CH</v>
          </cell>
          <cell r="K52">
            <v>1</v>
          </cell>
          <cell r="L52" t="str">
            <v>Quản lý nhân lực tại Cục quản trị - Tổng cục hậu cần kỹ thuật - Bộ Công An</v>
          </cell>
          <cell r="M52" t="str">
            <v>TS. Lưu Quốc Đạt</v>
          </cell>
          <cell r="N52" t="str">
            <v xml:space="preserve"> Trường ĐH Kinh tế, ĐHQG Hà Nội</v>
          </cell>
          <cell r="O52" t="str">
            <v>2021 /QĐ-ĐHKT ngày 26/7/2017</v>
          </cell>
          <cell r="P52">
            <v>3004</v>
          </cell>
          <cell r="Q52" t="str">
            <v>/ĐHKT-QĐ ngày 8/11/2017</v>
          </cell>
          <cell r="R52" t="str">
            <v>3004/ĐHKT-QĐ ngày 8/11/2017</v>
          </cell>
        </row>
        <row r="53">
          <cell r="C53" t="str">
            <v>Vũ Hoàng Khánh Vi 28/05/1991</v>
          </cell>
          <cell r="D53" t="str">
            <v xml:space="preserve">Vũ Hoàng Khánh Vi </v>
          </cell>
          <cell r="E53" t="str">
            <v>28/05/1991</v>
          </cell>
          <cell r="F53" t="str">
            <v>Quản lý nhân lực tại Cục quản trị - Tổng cục hậu cần kỹ thuật - Bộ Công An</v>
          </cell>
          <cell r="G53" t="str">
            <v>Kinh tế Chính trị</v>
          </cell>
          <cell r="H53" t="str">
            <v>Quản lý Kinh tế</v>
          </cell>
          <cell r="I53" t="str">
            <v>60340410</v>
          </cell>
          <cell r="J53" t="str">
            <v>QH-2016-E.CH</v>
          </cell>
          <cell r="K53">
            <v>1</v>
          </cell>
          <cell r="L53" t="str">
            <v>Quản lý nhân lực tại Kho bạc Nhà nước huyện Văn Yên, Yên Bái</v>
          </cell>
          <cell r="M53" t="str">
            <v>TS. Trần Đức Vui</v>
          </cell>
          <cell r="N53" t="str">
            <v xml:space="preserve"> Trường ĐH Kinh tế, ĐHQG Hà Nội</v>
          </cell>
          <cell r="O53" t="str">
            <v>2021 /QĐ-ĐHKT ngày 26/7/2017</v>
          </cell>
          <cell r="P53">
            <v>3005</v>
          </cell>
          <cell r="Q53" t="str">
            <v>/ĐHKT-QĐ ngày 8/11/2017</v>
          </cell>
          <cell r="R53" t="str">
            <v>3005/ĐHKT-QĐ ngày 8/11/2017</v>
          </cell>
        </row>
        <row r="54">
          <cell r="C54" t="str">
            <v>Nguyễn Anh Vũ 09/05/1986</v>
          </cell>
          <cell r="D54" t="str">
            <v xml:space="preserve">Nguyễn Anh Vũ </v>
          </cell>
          <cell r="E54" t="str">
            <v>09/05/1986</v>
          </cell>
          <cell r="F54" t="str">
            <v>Quản lý nguồn nhân lực tại Kho bạc nhà nước huyện Văn Yên</v>
          </cell>
          <cell r="G54" t="str">
            <v>Kinh tế Chính trị</v>
          </cell>
          <cell r="H54" t="str">
            <v>Quản lý Kinh tế</v>
          </cell>
          <cell r="I54" t="str">
            <v>60340410</v>
          </cell>
          <cell r="J54" t="str">
            <v>QH-2016-E.CH</v>
          </cell>
          <cell r="K54">
            <v>1</v>
          </cell>
          <cell r="L54" t="str">
            <v>Quản lý nhân lực tại Trường Đại học sân khấu điện ảnh Hà Nội</v>
          </cell>
          <cell r="M54" t="str">
            <v>GS.TS. Phan Huy Đường</v>
          </cell>
          <cell r="N54" t="str">
            <v xml:space="preserve"> Trường ĐH Kinh tế, ĐHQG Hà Nội</v>
          </cell>
          <cell r="O54" t="str">
            <v>2021 /QĐ-ĐHKT ngày 26/7/2017</v>
          </cell>
          <cell r="P54">
            <v>3006</v>
          </cell>
          <cell r="Q54" t="str">
            <v>/ĐHKT-QĐ ngày 8/11/2017</v>
          </cell>
          <cell r="R54" t="str">
            <v>3006/ĐHKT-QĐ ngày 8/11/2017</v>
          </cell>
        </row>
        <row r="55">
          <cell r="C55" t="str">
            <v>Hoàng Hải Xanh 22/11/1978</v>
          </cell>
          <cell r="D55" t="str">
            <v xml:space="preserve">Hoàng Hải Xanh </v>
          </cell>
          <cell r="E55" t="str">
            <v>22/11/1978</v>
          </cell>
          <cell r="F55" t="str">
            <v>Quản lý nhân lực tại Trường Đại học sân khấu điện ảnh Hà Nội</v>
          </cell>
          <cell r="G55" t="str">
            <v>Kinh tế Chính trị</v>
          </cell>
          <cell r="H55" t="str">
            <v>Quản lý Kinh tế</v>
          </cell>
          <cell r="I55" t="str">
            <v>60340410</v>
          </cell>
          <cell r="J55" t="str">
            <v>QH-2016-E.CH</v>
          </cell>
          <cell r="K55">
            <v>1</v>
          </cell>
          <cell r="L55" t="str">
            <v>Chính sách tiền tệ trong kiểm soát lạm phát ở Việt Nam</v>
          </cell>
          <cell r="M55" t="str">
            <v>PGS.TS. Phạm Thị Hồng Điệp</v>
          </cell>
          <cell r="N55" t="str">
            <v xml:space="preserve"> Trường ĐH Kinh tế, ĐHQG Hà Nội</v>
          </cell>
          <cell r="O55" t="str">
            <v>2021 /QĐ-ĐHKT ngày 26/7/2017</v>
          </cell>
          <cell r="P55">
            <v>3007</v>
          </cell>
          <cell r="Q55" t="str">
            <v>/ĐHKT-QĐ ngày 8/11/2017</v>
          </cell>
          <cell r="R55" t="str">
            <v>3007/ĐHKT-QĐ ngày 8/11/2017</v>
          </cell>
        </row>
        <row r="56">
          <cell r="C56" t="str">
            <v>Nguyễn Thị Yên 08/03/1986</v>
          </cell>
          <cell r="D56" t="str">
            <v xml:space="preserve">Nguyễn Thị Yên </v>
          </cell>
          <cell r="E56" t="str">
            <v>08/03/1986</v>
          </cell>
          <cell r="F56" t="str">
            <v>Chính sách tiền tệ trong kiểm soát lạm phát ở Việt Nam</v>
          </cell>
          <cell r="G56" t="str">
            <v>Kinh tế Chính trị</v>
          </cell>
          <cell r="H56" t="str">
            <v>Quản lý Kinh tế</v>
          </cell>
          <cell r="I56" t="str">
            <v>60340410</v>
          </cell>
          <cell r="J56" t="str">
            <v>QH-2016-E.CH</v>
          </cell>
          <cell r="K56">
            <v>1</v>
          </cell>
          <cell r="L56" t="str">
            <v>Quản lý nhân lực tại Công ty dịch vụ mặt đất Sân bay Việt Nam</v>
          </cell>
          <cell r="M56" t="str">
            <v>TS. Trần Quang Tuyến</v>
          </cell>
          <cell r="N56" t="str">
            <v xml:space="preserve"> Trường ĐH Kinh tế, ĐHQG Hà Nội</v>
          </cell>
          <cell r="O56" t="str">
            <v>2021 /QĐ-ĐHKT ngày 26/7/2017</v>
          </cell>
          <cell r="P56">
            <v>3008</v>
          </cell>
          <cell r="Q56" t="str">
            <v>/ĐHKT-QĐ ngày 8/11/2017</v>
          </cell>
          <cell r="R56" t="str">
            <v>3008/ĐHKT-QĐ ngày 8/11/2017</v>
          </cell>
        </row>
        <row r="57">
          <cell r="C57" t="str">
            <v>Hoàng Hồng Quân 13/11/1984</v>
          </cell>
          <cell r="D57" t="str">
            <v xml:space="preserve">Hoàng Hồng Quân </v>
          </cell>
          <cell r="E57" t="str">
            <v>13/11/1984</v>
          </cell>
          <cell r="F57" t="str">
            <v>Công tác tuyển dụng tại Công ty dịch vụ mặt đất Sân bay Việt Nam</v>
          </cell>
          <cell r="G57" t="str">
            <v>Kinh tế Chính trị</v>
          </cell>
          <cell r="H57" t="str">
            <v>Quản lý Kinh tế</v>
          </cell>
          <cell r="I57" t="str">
            <v>60340410</v>
          </cell>
          <cell r="J57" t="str">
            <v>QH-2015-E.CH</v>
          </cell>
          <cell r="K57">
            <v>2</v>
          </cell>
          <cell r="L57" t="str">
            <v>Quản lý nguồn lực khoa học và công nghệ tại Công ty Thông tin M1</v>
          </cell>
          <cell r="M57" t="str">
            <v>TS. Nguyễn Thị Vũ Hà</v>
          </cell>
          <cell r="N57" t="str">
            <v>Trường ĐHKT, ĐHQGHN</v>
          </cell>
          <cell r="O57" t="str">
            <v>4258/QĐ-ĐHKT ngày 30/12/2016</v>
          </cell>
          <cell r="P57">
            <v>3009</v>
          </cell>
          <cell r="Q57" t="str">
            <v>/ĐHKT-QĐ ngày 8/11/2017</v>
          </cell>
          <cell r="R57" t="str">
            <v>3009/ĐHKT-QĐ ngày 8/11/2017</v>
          </cell>
        </row>
        <row r="58">
          <cell r="C58" t="str">
            <v>Nguyễn Danh Tình 26/02/1975</v>
          </cell>
          <cell r="D58" t="str">
            <v xml:space="preserve">Nguyễn Danh Tình </v>
          </cell>
          <cell r="E58" t="str">
            <v>26/02/1975</v>
          </cell>
          <cell r="F58" t="str">
            <v>Quản lý nguồn lực khoa học và công nghệ trong hoạt động sản xuất tại Công ty Thông tin M1</v>
          </cell>
          <cell r="G58" t="str">
            <v>Kinh tế Chính trị</v>
          </cell>
          <cell r="H58" t="str">
            <v>Quản lý Kinh tế</v>
          </cell>
          <cell r="I58" t="str">
            <v>60340410</v>
          </cell>
          <cell r="J58" t="str">
            <v>QH-2016-E.CH</v>
          </cell>
          <cell r="K58">
            <v>1</v>
          </cell>
          <cell r="L58" t="str">
            <v>Quản lý tài chính tại Trung tâm Hội nghị 37 Hùng Vương</v>
          </cell>
          <cell r="M58" t="str">
            <v>TS. Nguyễn Anh Tuấn</v>
          </cell>
          <cell r="N58" t="str">
            <v xml:space="preserve"> Trường ĐH Kinh tế, ĐHQG Hà Nội</v>
          </cell>
          <cell r="O58" t="str">
            <v>2021 /QĐ-ĐHKT ngày 26/7/2017</v>
          </cell>
          <cell r="P58">
            <v>3010</v>
          </cell>
          <cell r="Q58" t="str">
            <v>/ĐHKT-QĐ ngày 8/11/2017</v>
          </cell>
          <cell r="R58" t="str">
            <v>3010/ĐHKT-QĐ ngày 8/11/2017</v>
          </cell>
        </row>
        <row r="59">
          <cell r="C59" t="str">
            <v>Nguyễn Thanh Huyền 29/11/1972</v>
          </cell>
          <cell r="D59" t="str">
            <v xml:space="preserve">Nguyễn Thanh Huyền </v>
          </cell>
          <cell r="E59" t="str">
            <v>29/11/1972</v>
          </cell>
          <cell r="F59" t="str">
            <v>Quản lý công tác tài chính tại Trung tâm hội nghị 37 Hùng Vương</v>
          </cell>
          <cell r="G59" t="str">
            <v>Kinh tế Chính trị</v>
          </cell>
          <cell r="H59" t="str">
            <v>Quản lý Kinh tế</v>
          </cell>
          <cell r="I59" t="str">
            <v>60340410</v>
          </cell>
          <cell r="J59" t="str">
            <v>QH-2016-E.CH</v>
          </cell>
          <cell r="K59">
            <v>1</v>
          </cell>
          <cell r="L59" t="str">
            <v>Quản lý nguồn nhân lực tại Ngân hàng thương mại cổ phần đại chúng Việt Nam - Chi nhánh Đống Đa</v>
          </cell>
          <cell r="M59" t="str">
            <v>PGS.TS. Trần Đức Hiệp</v>
          </cell>
          <cell r="N59" t="str">
            <v xml:space="preserve"> Trường ĐH Kinh tế, ĐHQG Hà Nội</v>
          </cell>
          <cell r="O59" t="str">
            <v>2021 /QĐ-ĐHKT ngày 26/7/2017</v>
          </cell>
          <cell r="P59">
            <v>3011</v>
          </cell>
          <cell r="Q59" t="str">
            <v>/ĐHKT-QĐ ngày 8/11/2017</v>
          </cell>
          <cell r="R59" t="str">
            <v>3011/ĐHKT-QĐ ngày 8/11/2017</v>
          </cell>
        </row>
        <row r="60">
          <cell r="C60" t="str">
            <v>Nguyễn Thị Hạnh Thơm 11/11/1977</v>
          </cell>
          <cell r="D60" t="str">
            <v>Nguyễn Thị Hạnh Thơm</v>
          </cell>
          <cell r="E60" t="str">
            <v>11/11/1977</v>
          </cell>
          <cell r="F60" t="str">
            <v>Quản lý nguồn nhân lực tại Ngân hàng thương mại cổ phần đại chúng Việt Nam - chi nhánh Đống Đa</v>
          </cell>
          <cell r="G60" t="str">
            <v>Kinh tế Chính trị</v>
          </cell>
          <cell r="H60" t="str">
            <v>Quản lý Kinh tế</v>
          </cell>
          <cell r="I60" t="str">
            <v>60340410</v>
          </cell>
          <cell r="J60" t="str">
            <v>QH-2016-E.CH</v>
          </cell>
          <cell r="K60">
            <v>1</v>
          </cell>
          <cell r="L60" t="str">
            <v>Quản lý nguồn thu từ đất đai trên địa bàn quận Hà Đông, thành phố Hà Nội</v>
          </cell>
          <cell r="M60" t="str">
            <v>PGS. TS Nguyễn Trúc Lê</v>
          </cell>
          <cell r="N60" t="str">
            <v xml:space="preserve"> Trường ĐH Kinh tế, ĐHQG Hà Nội</v>
          </cell>
          <cell r="O60" t="str">
            <v>2021 /QĐ-ĐHKT ngày 26/7/2017</v>
          </cell>
          <cell r="P60">
            <v>3012</v>
          </cell>
          <cell r="Q60" t="str">
            <v>/ĐHKT-QĐ ngày 8/11/2017</v>
          </cell>
          <cell r="R60" t="str">
            <v>3012/ĐHKT-QĐ ngày 8/11/2017</v>
          </cell>
        </row>
        <row r="61">
          <cell r="C61" t="str">
            <v>Nguyễn Thị Kiều Hạnh 10/08/1986</v>
          </cell>
          <cell r="D61" t="str">
            <v>Nguyễn Thị Kiều Hạnh</v>
          </cell>
          <cell r="E61" t="str">
            <v>10/08/1986</v>
          </cell>
          <cell r="F61">
            <v>0</v>
          </cell>
          <cell r="G61" t="str">
            <v>Kinh tế Chính trị</v>
          </cell>
          <cell r="H61" t="str">
            <v>Quản lý Kinh tế</v>
          </cell>
          <cell r="I61" t="str">
            <v>60340410</v>
          </cell>
          <cell r="J61" t="str">
            <v>QH-2016-E.CH</v>
          </cell>
          <cell r="K61">
            <v>1</v>
          </cell>
          <cell r="L61" t="str">
            <v>Quản lý chi đầu tư ngân sách nhà nước qua kho bạc nhà nước Hưng Yên</v>
          </cell>
          <cell r="M61" t="str">
            <v>TS. Nguyễn Thùy Anh</v>
          </cell>
          <cell r="N61" t="str">
            <v xml:space="preserve"> Trường ĐH Kinh tế, ĐHQG Hà Nội</v>
          </cell>
          <cell r="O61" t="str">
            <v>2021 /QĐ-ĐHKT ngày 26/7/2017</v>
          </cell>
          <cell r="P61">
            <v>3013</v>
          </cell>
          <cell r="Q61" t="str">
            <v>/ĐHKT-QĐ ngày 8/11/2017</v>
          </cell>
          <cell r="R61" t="str">
            <v>3013/ĐHKT-QĐ ngày 8/11/2017</v>
          </cell>
        </row>
        <row r="62">
          <cell r="C62" t="str">
            <v>Lê Tuấn Anh 17/07/1992</v>
          </cell>
          <cell r="D62" t="str">
            <v xml:space="preserve">Lê Tuấn Anh </v>
          </cell>
          <cell r="E62" t="str">
            <v>17/07/1992</v>
          </cell>
          <cell r="F62">
            <v>0</v>
          </cell>
          <cell r="G62" t="str">
            <v>Quản trị Kinh doanh</v>
          </cell>
          <cell r="H62" t="str">
            <v>Quản trị Kinh doanh</v>
          </cell>
          <cell r="I62">
            <v>60340102</v>
          </cell>
          <cell r="J62" t="str">
            <v>QH-2016-E.CH</v>
          </cell>
          <cell r="K62">
            <v>1</v>
          </cell>
          <cell r="L62" t="str">
            <v>Đào tạo nguồn nhân lực của Công ty Cổ phần xây dựng và phát triển nhà DAC Hà Nội</v>
          </cell>
          <cell r="M62" t="str">
            <v>PGS.TS. Đỗ Minh Cương</v>
          </cell>
          <cell r="N62" t="str">
            <v xml:space="preserve"> Trường ĐH Kinh tế, ĐHQG Hà Nội</v>
          </cell>
          <cell r="O62" t="str">
            <v>2022/QĐ-ĐHKT ngày 26/7/2017</v>
          </cell>
          <cell r="P62">
            <v>3014</v>
          </cell>
          <cell r="Q62" t="str">
            <v>/ĐHKT-QĐ ngày 8/11/2017</v>
          </cell>
          <cell r="R62" t="str">
            <v>3014/ĐHKT-QĐ ngày 8/11/2017</v>
          </cell>
        </row>
        <row r="63">
          <cell r="C63" t="str">
            <v>Nguyễn Xuân Lộc 18/10/1990</v>
          </cell>
          <cell r="D63" t="str">
            <v xml:space="preserve">Nguyễn Xuân Lộc </v>
          </cell>
          <cell r="E63" t="str">
            <v>18/10/1990</v>
          </cell>
          <cell r="F63" t="str">
            <v>Quản trị nguồn nhân lực của Công ty Cổ phần xây dựng và phát triển nhà DAC Hà Nội</v>
          </cell>
          <cell r="G63" t="str">
            <v>Quản trị Kinh doanh</v>
          </cell>
          <cell r="H63" t="str">
            <v>Quản trị Kinh doanh</v>
          </cell>
          <cell r="I63">
            <v>60340102</v>
          </cell>
          <cell r="J63" t="str">
            <v>QH-2016-E.CH</v>
          </cell>
          <cell r="K63">
            <v>1</v>
          </cell>
          <cell r="L63" t="str">
            <v>Tuyển dụng nguồn nhân lực của Công ty TNHH Thanh Phúc</v>
          </cell>
          <cell r="M63" t="str">
            <v>PGS.TS. Đỗ Minh Cương</v>
          </cell>
          <cell r="N63" t="str">
            <v xml:space="preserve"> Trường ĐH Kinh tế, ĐHQG Hà Nội</v>
          </cell>
          <cell r="O63" t="str">
            <v>2022/QĐ-ĐHKT ngày 26/7/2017</v>
          </cell>
          <cell r="P63">
            <v>3015</v>
          </cell>
          <cell r="Q63" t="str">
            <v>/ĐHKT-QĐ ngày 8/11/2017</v>
          </cell>
          <cell r="R63" t="str">
            <v>3015/ĐHKT-QĐ ngày 8/11/2017</v>
          </cell>
        </row>
        <row r="64">
          <cell r="C64" t="str">
            <v>Dương Văn Lợi 06/07/1988</v>
          </cell>
          <cell r="D64" t="str">
            <v xml:space="preserve">Dương Văn Lợi </v>
          </cell>
          <cell r="E64" t="str">
            <v>06/07/1988</v>
          </cell>
          <cell r="F64" t="str">
            <v>Tuyển dụng và đào tạo nguồn nhân lực của Công ty TNHH Thanh Phúc</v>
          </cell>
          <cell r="G64" t="str">
            <v>Quản trị Kinh doanh</v>
          </cell>
          <cell r="H64" t="str">
            <v>Quản trị Kinh doanh</v>
          </cell>
          <cell r="I64">
            <v>60340102</v>
          </cell>
          <cell r="J64" t="str">
            <v>QH-2016-E.CH</v>
          </cell>
          <cell r="K64">
            <v>1</v>
          </cell>
          <cell r="L64" t="str">
            <v>Đãi ngộ nhân sự tại Công ty cổ phần bất động sản Hải Phát</v>
          </cell>
          <cell r="M64" t="str">
            <v>PGS.TS. Đỗ Minh Cương</v>
          </cell>
          <cell r="N64" t="str">
            <v xml:space="preserve"> Trường ĐH Kinh tế, ĐHQG Hà Nội</v>
          </cell>
          <cell r="O64" t="str">
            <v>2022/QĐ-ĐHKT ngày 26/7/2017</v>
          </cell>
          <cell r="P64">
            <v>3016</v>
          </cell>
          <cell r="Q64" t="str">
            <v>/ĐHKT-QĐ ngày 8/11/2017</v>
          </cell>
          <cell r="R64" t="str">
            <v>3016/ĐHKT-QĐ ngày 8/11/2017</v>
          </cell>
        </row>
        <row r="65">
          <cell r="C65" t="str">
            <v>Nguyễn Tiến Mạnh 15/10/1983</v>
          </cell>
          <cell r="D65" t="str">
            <v xml:space="preserve">Nguyễn Tiến Mạnh </v>
          </cell>
          <cell r="E65" t="str">
            <v>15/10/1983</v>
          </cell>
          <cell r="F65" t="str">
            <v>Quản trị nguồn nhân lực của Công ty cổ phần bất động sản Hải Phát</v>
          </cell>
          <cell r="G65" t="str">
            <v>Quản trị Kinh doanh</v>
          </cell>
          <cell r="H65" t="str">
            <v>Quản trị Kinh doanh</v>
          </cell>
          <cell r="I65">
            <v>60340102</v>
          </cell>
          <cell r="J65" t="str">
            <v>QH-2016-E.CH</v>
          </cell>
          <cell r="K65">
            <v>1</v>
          </cell>
          <cell r="L65" t="str">
            <v>Văn hóa doanh nghiệp Nhật Bản tại Công ty PASONA</v>
          </cell>
          <cell r="M65" t="str">
            <v>PGS.TS. Đỗ Minh Cương</v>
          </cell>
          <cell r="N65" t="str">
            <v xml:space="preserve"> Trường ĐH Kinh tế, ĐHQG Hà Nội</v>
          </cell>
          <cell r="O65" t="str">
            <v>2022/QĐ-ĐHKT ngày 26/7/2017</v>
          </cell>
          <cell r="P65">
            <v>3017</v>
          </cell>
          <cell r="Q65" t="str">
            <v>/ĐHKT-QĐ ngày 8/11/2017</v>
          </cell>
          <cell r="R65" t="str">
            <v>3017/ĐHKT-QĐ ngày 8/11/2017</v>
          </cell>
        </row>
        <row r="66">
          <cell r="C66" t="str">
            <v>Nguyễn Thị Vân 19/04/1992</v>
          </cell>
          <cell r="D66" t="str">
            <v xml:space="preserve">Nguyễn Thị Vân </v>
          </cell>
          <cell r="E66" t="str">
            <v>19/04/1992</v>
          </cell>
          <cell r="F66" t="str">
            <v>Đặc điểm của văn hóa doanh nghiệp Nhật Bản tại Công ty PASONA</v>
          </cell>
          <cell r="G66" t="str">
            <v>Quản trị Kinh doanh</v>
          </cell>
          <cell r="H66" t="str">
            <v>Quản trị Kinh doanh</v>
          </cell>
          <cell r="I66">
            <v>60340102</v>
          </cell>
          <cell r="J66" t="str">
            <v>QH-2016-E.CH</v>
          </cell>
          <cell r="K66">
            <v>1</v>
          </cell>
          <cell r="L66" t="str">
            <v>Đào tạo nguồn nhân lực của Công ty TNHH Sebo Mec Việt Nam</v>
          </cell>
          <cell r="M66" t="str">
            <v>PGS.TS. Đỗ Minh Cương</v>
          </cell>
          <cell r="N66" t="str">
            <v xml:space="preserve"> Trường ĐH Kinh tế, ĐHQG Hà Nội</v>
          </cell>
          <cell r="O66" t="str">
            <v>2022/QĐ-ĐHKT ngày 26/7/2017</v>
          </cell>
          <cell r="P66">
            <v>3018</v>
          </cell>
          <cell r="Q66" t="str">
            <v>/ĐHKT-QĐ ngày 8/11/2017</v>
          </cell>
          <cell r="R66" t="str">
            <v>3018/ĐHKT-QĐ ngày 8/11/2017</v>
          </cell>
        </row>
        <row r="67">
          <cell r="C67" t="str">
            <v>Nguyễn Chí Thành 17/12/1981</v>
          </cell>
          <cell r="D67" t="str">
            <v xml:space="preserve">Nguyễn Chí Thành </v>
          </cell>
          <cell r="E67" t="str">
            <v>17/12/1981</v>
          </cell>
          <cell r="F67" t="str">
            <v>Đào tạo và phát triển nguồn nhân lực của Công ty TNHH Sebo Mec Việt Nam</v>
          </cell>
          <cell r="G67" t="str">
            <v>Quản trị Kinh doanh</v>
          </cell>
          <cell r="H67" t="str">
            <v>Quản trị Kinh doanh</v>
          </cell>
          <cell r="I67">
            <v>60340102</v>
          </cell>
          <cell r="J67" t="str">
            <v>QH-2016-E.CH</v>
          </cell>
          <cell r="K67">
            <v>1</v>
          </cell>
          <cell r="L67" t="str">
            <v>Phát triển thị trường của Công ty Tài chính Cổ phần Điện lực</v>
          </cell>
          <cell r="M67" t="str">
            <v xml:space="preserve">PGS.TS. Hoàng Văn Hải </v>
          </cell>
          <cell r="N67" t="str">
            <v xml:space="preserve"> Trường ĐH Kinh tế, ĐHQG Hà Nội</v>
          </cell>
          <cell r="O67" t="str">
            <v>2022/QĐ-ĐHKT ngày 26/7/2017</v>
          </cell>
          <cell r="P67">
            <v>3019</v>
          </cell>
          <cell r="Q67" t="str">
            <v>/ĐHKT-QĐ ngày 8/11/2017</v>
          </cell>
          <cell r="R67" t="str">
            <v>3019/ĐHKT-QĐ ngày 8/11/2017</v>
          </cell>
        </row>
        <row r="68">
          <cell r="C68" t="str">
            <v>Nguyễn Kỳ Thành 18/10/1990</v>
          </cell>
          <cell r="D68" t="str">
            <v xml:space="preserve">Nguyễn Kỳ Thành </v>
          </cell>
          <cell r="E68" t="str">
            <v>18/10/1990</v>
          </cell>
          <cell r="F68" t="str">
            <v>Tìm kiếm cơ hội cho các công ty tài chính trong thị trường tiêu dùng cá nhân</v>
          </cell>
          <cell r="G68" t="str">
            <v>Quản trị Kinh doanh</v>
          </cell>
          <cell r="H68" t="str">
            <v>Quản trị Kinh doanh</v>
          </cell>
          <cell r="I68">
            <v>60340102</v>
          </cell>
          <cell r="J68" t="str">
            <v>QH-2016-E.CH</v>
          </cell>
          <cell r="K68">
            <v>1</v>
          </cell>
          <cell r="L68" t="str">
            <v>Xây dựng chiến lược phát triển của báo đầu tư đến năm 2025</v>
          </cell>
          <cell r="M68" t="str">
            <v xml:space="preserve">PGS.TS. Hoàng Văn Hải </v>
          </cell>
          <cell r="N68" t="str">
            <v xml:space="preserve"> Trường ĐH Kinh tế, ĐHQG Hà Nội</v>
          </cell>
          <cell r="O68" t="str">
            <v>2022/QĐ-ĐHKT ngày 26/7/2017</v>
          </cell>
          <cell r="P68">
            <v>3020</v>
          </cell>
          <cell r="Q68" t="str">
            <v>/ĐHKT-QĐ ngày 8/11/2017</v>
          </cell>
          <cell r="R68" t="str">
            <v>3020/ĐHKT-QĐ ngày 8/11/2017</v>
          </cell>
        </row>
        <row r="69">
          <cell r="C69" t="str">
            <v>Nguyễn Thành Trung 25/06/1987</v>
          </cell>
          <cell r="D69" t="str">
            <v xml:space="preserve">Nguyễn Thành Trung </v>
          </cell>
          <cell r="E69" t="str">
            <v>25/06/1987</v>
          </cell>
          <cell r="F69" t="str">
            <v>Hoàn thiện chiến lược kinh doanh của Báo Đầu tư</v>
          </cell>
          <cell r="G69" t="str">
            <v>Quản trị Kinh doanh</v>
          </cell>
          <cell r="H69" t="str">
            <v>Quản trị Kinh doanh</v>
          </cell>
          <cell r="I69">
            <v>60340102</v>
          </cell>
          <cell r="J69" t="str">
            <v>QH-2016-E.CH</v>
          </cell>
          <cell r="K69">
            <v>1</v>
          </cell>
          <cell r="L69" t="str">
            <v>Đánh giá hiệu quả kinh doanh tại Công ty Cổ phần CASCADE Việt Nam</v>
          </cell>
          <cell r="M69" t="str">
            <v xml:space="preserve">PGS.TS. Hoàng Văn Hải </v>
          </cell>
          <cell r="N69" t="str">
            <v xml:space="preserve"> Trường ĐH Kinh tế, ĐHQG Hà Nội</v>
          </cell>
          <cell r="O69" t="str">
            <v>2022/QĐ-ĐHKT ngày 26/7/2017</v>
          </cell>
          <cell r="P69">
            <v>3021</v>
          </cell>
          <cell r="Q69" t="str">
            <v>/ĐHKT-QĐ ngày 8/11/2017</v>
          </cell>
          <cell r="R69" t="str">
            <v>3021/ĐHKT-QĐ ngày 8/11/2017</v>
          </cell>
        </row>
        <row r="70">
          <cell r="C70" t="str">
            <v>Trần Thế Năng 06/12/1991</v>
          </cell>
          <cell r="D70" t="str">
            <v xml:space="preserve">Trần Thế Năng </v>
          </cell>
          <cell r="E70" t="str">
            <v>06/12/1991</v>
          </cell>
          <cell r="F70" t="str">
            <v>Nâng cao hiệu quả kinh doanh nhập khẩu tại Công ty Cổ phần CASCADE Việt Nam</v>
          </cell>
          <cell r="G70" t="str">
            <v>Quản trị Kinh doanh</v>
          </cell>
          <cell r="H70" t="str">
            <v>Quản trị Kinh doanh</v>
          </cell>
          <cell r="I70">
            <v>60340102</v>
          </cell>
          <cell r="J70" t="str">
            <v>QH-2016-E.CH</v>
          </cell>
          <cell r="K70">
            <v>1</v>
          </cell>
          <cell r="L70" t="str">
            <v>Phát triển thương hiệu Vinamotor tại Tổng công ty công nghiệp Ô tô Việt Nam</v>
          </cell>
          <cell r="M70" t="str">
            <v>PGS.TS. Nguyễn Mạnh Tuân</v>
          </cell>
          <cell r="N70" t="str">
            <v xml:space="preserve"> Trường ĐH Kinh tế, ĐHQG Hà Nội</v>
          </cell>
          <cell r="O70" t="str">
            <v>2022/QĐ-ĐHKT ngày 26/7/2017</v>
          </cell>
          <cell r="P70">
            <v>3022</v>
          </cell>
          <cell r="Q70" t="str">
            <v>/ĐHKT-QĐ ngày 8/11/2017</v>
          </cell>
          <cell r="R70" t="str">
            <v>3022/ĐHKT-QĐ ngày 8/11/2017</v>
          </cell>
        </row>
        <row r="71">
          <cell r="C71" t="str">
            <v>Nguyễn Thị Ngọc Anh 14/09/1992</v>
          </cell>
          <cell r="D71" t="str">
            <v xml:space="preserve">Nguyễn Thị Ngọc Anh </v>
          </cell>
          <cell r="E71" t="str">
            <v>14/09/1992</v>
          </cell>
          <cell r="F71" t="str">
            <v>Xây dựng và phát triển thương hiệu Vinamotor tại Tổng công ty công nghiệp Ô tô Việt Nam</v>
          </cell>
          <cell r="G71" t="str">
            <v>Quản trị Kinh doanh</v>
          </cell>
          <cell r="H71" t="str">
            <v>Quản trị Kinh doanh</v>
          </cell>
          <cell r="I71">
            <v>60340102</v>
          </cell>
          <cell r="J71" t="str">
            <v>QH-2016-E.CH</v>
          </cell>
          <cell r="K71">
            <v>1</v>
          </cell>
          <cell r="L71" t="str">
            <v>Nghiên cứu mức độ nhận biết thương hiệu Trường Đại học Ngoại Ngữ - ĐHQGHN</v>
          </cell>
          <cell r="M71" t="str">
            <v>PGS.TS. Nguyễn Mạnh Tuân</v>
          </cell>
          <cell r="N71" t="str">
            <v xml:space="preserve"> Trường ĐH Kinh tế, ĐHQG Hà Nội</v>
          </cell>
          <cell r="O71" t="str">
            <v>2022/QĐ-ĐHKT ngày 26/7/2017</v>
          </cell>
          <cell r="P71">
            <v>3023</v>
          </cell>
          <cell r="Q71" t="str">
            <v>/ĐHKT-QĐ ngày 8/11/2017</v>
          </cell>
          <cell r="R71" t="str">
            <v>3023/ĐHKT-QĐ ngày 8/11/2017</v>
          </cell>
        </row>
        <row r="72">
          <cell r="C72" t="str">
            <v>Nguyễn Thị Thanh Huyền 08/03/1992</v>
          </cell>
          <cell r="D72" t="str">
            <v xml:space="preserve">Nguyễn Thị Thanh Huyền </v>
          </cell>
          <cell r="E72" t="str">
            <v>08/03/1992</v>
          </cell>
          <cell r="F72" t="str">
            <v>Nâng cao mức độ nhận biết thương hiệu Trường Đại học Ngoại ngữ - ĐHQGHN</v>
          </cell>
          <cell r="G72" t="str">
            <v>Quản trị Kinh doanh</v>
          </cell>
          <cell r="H72" t="str">
            <v>Quản trị Kinh doanh</v>
          </cell>
          <cell r="I72">
            <v>60340102</v>
          </cell>
          <cell r="J72" t="str">
            <v>QH-2016-E.CH</v>
          </cell>
          <cell r="K72">
            <v>1</v>
          </cell>
          <cell r="L72" t="str">
            <v>Phát triển nguồn nhân lực của BIDV - Chi nhánh Đống Đa</v>
          </cell>
          <cell r="M72" t="str">
            <v>PGS.TS. Nhâm Phong Tuân</v>
          </cell>
          <cell r="N72" t="str">
            <v xml:space="preserve"> Trường ĐH Kinh tế, ĐHQG Hà Nội</v>
          </cell>
          <cell r="O72" t="str">
            <v>2022/QĐ-ĐHKT ngày 26/7/2017</v>
          </cell>
          <cell r="P72">
            <v>3024</v>
          </cell>
          <cell r="Q72" t="str">
            <v>/ĐHKT-QĐ ngày 8/11/2017</v>
          </cell>
          <cell r="R72" t="str">
            <v>3024/ĐHKT-QĐ ngày 8/11/2017</v>
          </cell>
        </row>
        <row r="73">
          <cell r="C73" t="str">
            <v>Nguyễn Thanh Thúy 20/09/1986</v>
          </cell>
          <cell r="D73" t="str">
            <v xml:space="preserve">Nguyễn Thanh Thúy </v>
          </cell>
          <cell r="E73" t="str">
            <v>20/09/1986</v>
          </cell>
          <cell r="F73" t="str">
            <v>Nguồn nhân lực của BIDV Chi nhánh Đống Đa</v>
          </cell>
          <cell r="G73" t="str">
            <v>Quản trị Kinh doanh</v>
          </cell>
          <cell r="H73" t="str">
            <v>Quản trị Kinh doanh</v>
          </cell>
          <cell r="I73">
            <v>60340102</v>
          </cell>
          <cell r="J73" t="str">
            <v>QH-2016-E.CH</v>
          </cell>
          <cell r="K73">
            <v>1</v>
          </cell>
          <cell r="L73" t="str">
            <v>Quản trị bán hàng tại Công ty Cổ phần Đầu tư Kinh doanh Đại ốc và dịch vụ thương mại Du lịch Tân Hải</v>
          </cell>
          <cell r="M73" t="str">
            <v>PGS.TS. Nhâm Phong Tuân</v>
          </cell>
          <cell r="N73" t="str">
            <v xml:space="preserve"> Trường ĐH Kinh tế, ĐHQG Hà Nội</v>
          </cell>
          <cell r="O73" t="str">
            <v>2022/QĐ-ĐHKT ngày 26/7/2017</v>
          </cell>
          <cell r="P73">
            <v>3025</v>
          </cell>
          <cell r="Q73" t="str">
            <v>/ĐHKT-QĐ ngày 8/11/2017</v>
          </cell>
          <cell r="R73" t="str">
            <v>3025/ĐHKT-QĐ ngày 8/11/2017</v>
          </cell>
        </row>
        <row r="74">
          <cell r="C74" t="str">
            <v>Bùi Công Việt 08/01/1978</v>
          </cell>
          <cell r="D74" t="str">
            <v xml:space="preserve">Bùi Công Việt </v>
          </cell>
          <cell r="E74" t="str">
            <v>08/01/1978</v>
          </cell>
          <cell r="F74" t="str">
            <v>Công tác quản trị bán hàng tại Công ty Cổ phần Đầu tư Kinh doanh Đại ốc và dịch vụ thương mại Du lịch Tân Hải</v>
          </cell>
          <cell r="G74" t="str">
            <v>Quản trị Kinh doanh</v>
          </cell>
          <cell r="H74" t="str">
            <v>Quản trị Kinh doanh</v>
          </cell>
          <cell r="I74">
            <v>60340102</v>
          </cell>
          <cell r="J74" t="str">
            <v>QH-2016-E.CH</v>
          </cell>
          <cell r="K74">
            <v>1</v>
          </cell>
          <cell r="L74" t="str">
            <v>Hoàn thiện công tác đào tạo nguồn nhân lực tại Công ty Cổ phần FECON</v>
          </cell>
          <cell r="M74" t="str">
            <v>TS. Đặng Thị Hương</v>
          </cell>
          <cell r="N74" t="str">
            <v xml:space="preserve"> Trường ĐH Kinh tế, ĐHQG Hà Nội</v>
          </cell>
          <cell r="O74" t="str">
            <v>2022/QĐ-ĐHKT ngày 26/7/2017</v>
          </cell>
          <cell r="P74">
            <v>3026</v>
          </cell>
          <cell r="Q74" t="str">
            <v>/ĐHKT-QĐ ngày 8/11/2017</v>
          </cell>
          <cell r="R74" t="str">
            <v>3026/ĐHKT-QĐ ngày 8/11/2017</v>
          </cell>
        </row>
        <row r="75">
          <cell r="C75" t="str">
            <v>Phạm Văn Công 01/10/1989</v>
          </cell>
          <cell r="D75" t="str">
            <v xml:space="preserve">Phạm Văn Công </v>
          </cell>
          <cell r="E75" t="str">
            <v>01/10/1989</v>
          </cell>
          <cell r="F75" t="str">
            <v>Hoàn thiện công tác đào tạo và phát triển nguồn nhân lực tại Công ty Cổ phần FECON</v>
          </cell>
          <cell r="G75" t="str">
            <v>Quản trị Kinh doanh</v>
          </cell>
          <cell r="H75" t="str">
            <v>Quản trị Kinh doanh</v>
          </cell>
          <cell r="I75">
            <v>60340102</v>
          </cell>
          <cell r="J75" t="str">
            <v>QH-2016-E.CH</v>
          </cell>
          <cell r="K75">
            <v>1</v>
          </cell>
          <cell r="L75" t="str">
            <v>Nghiên cứu quan hệ khách hàng doanh nghiệp có vốn đầu tư nước ngoài tại ngân hàng thương mại cổ phần công thương Việt Nam - Chi nhánh Sông Công</v>
          </cell>
          <cell r="M75" t="str">
            <v xml:space="preserve">TS. Cảnh Chí Dũng </v>
          </cell>
          <cell r="N75" t="str">
            <v>Bộ Giáo dục và Đào tạo</v>
          </cell>
          <cell r="O75" t="str">
            <v>2022/QĐ-ĐHKT ngày 26/7/2017</v>
          </cell>
          <cell r="P75">
            <v>3027</v>
          </cell>
          <cell r="Q75" t="str">
            <v>/ĐHKT-QĐ ngày 8/11/2017</v>
          </cell>
          <cell r="R75" t="str">
            <v>3027/ĐHKT-QĐ ngày 8/11/2017</v>
          </cell>
        </row>
        <row r="76">
          <cell r="C76" t="str">
            <v>Nguyễn Hải Sơn 30/11/1992</v>
          </cell>
          <cell r="D76" t="str">
            <v xml:space="preserve">Nguyễn Hải Sơn </v>
          </cell>
          <cell r="E76" t="str">
            <v>30/11/1992</v>
          </cell>
          <cell r="F76" t="str">
            <v>Hoạt động quan hệ khách hàng doanh nghiệp có vốn đầu tư nước ngoài tại ngân hàng thương mại cổ phần công thương Việt Nam - Chi nhánh Sông Công</v>
          </cell>
          <cell r="G76" t="str">
            <v>Quản trị Kinh doanh</v>
          </cell>
          <cell r="H76" t="str">
            <v>Quản trị Kinh doanh</v>
          </cell>
          <cell r="I76">
            <v>60340102</v>
          </cell>
          <cell r="J76" t="str">
            <v>QH-2016-E.CH</v>
          </cell>
          <cell r="K76">
            <v>1</v>
          </cell>
          <cell r="L76" t="str">
            <v>Đãi ngộ nhân sự tại Công ty TNHH Thiết bị điện Phương Anh</v>
          </cell>
          <cell r="M76" t="str">
            <v xml:space="preserve">TS. Đỗ Xuân Trường </v>
          </cell>
          <cell r="N76" t="str">
            <v>Trung tâm dự báo và phát triển NNL, ĐHQGHN</v>
          </cell>
          <cell r="O76" t="str">
            <v>2022/QĐ-ĐHKT ngày 26/7/2017</v>
          </cell>
          <cell r="P76">
            <v>3028</v>
          </cell>
          <cell r="Q76" t="str">
            <v>/ĐHKT-QĐ ngày 8/11/2017</v>
          </cell>
          <cell r="R76" t="str">
            <v>3028/ĐHKT-QĐ ngày 8/11/2017</v>
          </cell>
        </row>
        <row r="77">
          <cell r="C77" t="str">
            <v>Trần Thị Liên 18/10/1984</v>
          </cell>
          <cell r="D77" t="str">
            <v xml:space="preserve">Trần Thị Liên </v>
          </cell>
          <cell r="E77" t="str">
            <v>18/10/1984</v>
          </cell>
          <cell r="F77" t="str">
            <v>Quản trị nhân lực tại Công ty TNHH Thiết bị điện Phương Anh</v>
          </cell>
          <cell r="G77" t="str">
            <v>Quản trị Kinh doanh</v>
          </cell>
          <cell r="H77" t="str">
            <v>Quản trị Kinh doanh</v>
          </cell>
          <cell r="I77">
            <v>60340102</v>
          </cell>
          <cell r="J77" t="str">
            <v>QH-2016-E.CH</v>
          </cell>
          <cell r="K77">
            <v>1</v>
          </cell>
          <cell r="L77" t="str">
            <v>Tạo động lực làm việc cho nhân viên tại Công ty TNHH phát triển công nghệ CFTD</v>
          </cell>
          <cell r="M77" t="str">
            <v xml:space="preserve">TS. Đỗ Xuân Trường </v>
          </cell>
          <cell r="N77" t="str">
            <v>Trung tâm dự báo và phát triển NNL, ĐHQGHN</v>
          </cell>
          <cell r="O77" t="str">
            <v>2022/QĐ-ĐHKT ngày 26/7/2017</v>
          </cell>
          <cell r="P77">
            <v>3029</v>
          </cell>
          <cell r="Q77" t="str">
            <v>/ĐHKT-QĐ ngày 8/11/2017</v>
          </cell>
          <cell r="R77" t="str">
            <v>3029/ĐHKT-QĐ ngày 8/11/2017</v>
          </cell>
        </row>
        <row r="78">
          <cell r="C78" t="str">
            <v>Vũ Thị Diệu Linh 16/01/1983</v>
          </cell>
          <cell r="D78" t="str">
            <v xml:space="preserve">Vũ Thị Diệu Linh </v>
          </cell>
          <cell r="E78" t="str">
            <v>16/01/1983</v>
          </cell>
          <cell r="F78" t="str">
            <v>Hoàn thiện công tác tạo động lực làm việc cho nhân viên tại Công ty TNHH phát triển công nghệ CFTD</v>
          </cell>
          <cell r="G78" t="str">
            <v>Quản trị Kinh doanh</v>
          </cell>
          <cell r="H78" t="str">
            <v>Quản trị Kinh doanh</v>
          </cell>
          <cell r="I78">
            <v>60340102</v>
          </cell>
          <cell r="J78" t="str">
            <v>QH-2016-E.CH</v>
          </cell>
          <cell r="K78">
            <v>1</v>
          </cell>
          <cell r="L78" t="str">
            <v>Marketing Mix tại Công ty Cổ phần Ô tô Tải hạng nặng Việt Nam</v>
          </cell>
          <cell r="M78" t="str">
            <v>TS. Hồ Chí Dũng</v>
          </cell>
          <cell r="N78" t="str">
            <v xml:space="preserve"> Trường ĐH Kinh tế, ĐHQG Hà Nội</v>
          </cell>
          <cell r="O78" t="str">
            <v>2022/QĐ-ĐHKT ngày 26/7/2017</v>
          </cell>
          <cell r="P78">
            <v>3030</v>
          </cell>
          <cell r="Q78" t="str">
            <v>/ĐHKT-QĐ ngày 8/11/2017</v>
          </cell>
          <cell r="R78" t="str">
            <v>3030/ĐHKT-QĐ ngày 8/11/2017</v>
          </cell>
        </row>
        <row r="79">
          <cell r="C79" t="str">
            <v>Vũ Tuyết Nhung 20/05/1993</v>
          </cell>
          <cell r="D79" t="str">
            <v xml:space="preserve">Vũ Tuyết Nhung </v>
          </cell>
          <cell r="E79" t="str">
            <v>20/05/1993</v>
          </cell>
          <cell r="F79" t="str">
            <v>Hoàn thiện công tác quản trị Marketing tại Công ty Cổ phần Ô tô Tải hạng nặng Việt Nam</v>
          </cell>
          <cell r="G79" t="str">
            <v>Quản trị Kinh doanh</v>
          </cell>
          <cell r="H79" t="str">
            <v>Quản trị Kinh doanh</v>
          </cell>
          <cell r="I79">
            <v>60340102</v>
          </cell>
          <cell r="J79" t="str">
            <v>QH-2016-E.CH</v>
          </cell>
          <cell r="K79">
            <v>1</v>
          </cell>
          <cell r="L79" t="str">
            <v>Marketing Mix trong phát triển dịch vụ ngân hàng điện tử Vietinbank Ipay</v>
          </cell>
          <cell r="M79" t="str">
            <v>TS. Hồ Chí Dũng</v>
          </cell>
          <cell r="N79" t="str">
            <v xml:space="preserve"> Trường ĐH Kinh tế, ĐHQG Hà Nội</v>
          </cell>
          <cell r="O79" t="str">
            <v>2022/QĐ-ĐHKT ngày 26/7/2017</v>
          </cell>
          <cell r="P79">
            <v>3031</v>
          </cell>
          <cell r="Q79" t="str">
            <v>/ĐHKT-QĐ ngày 8/11/2017</v>
          </cell>
          <cell r="R79" t="str">
            <v>3031/ĐHKT-QĐ ngày 8/11/2017</v>
          </cell>
        </row>
        <row r="80">
          <cell r="C80" t="str">
            <v>Trần Hoàng Anh 01/04/1992</v>
          </cell>
          <cell r="D80" t="str">
            <v xml:space="preserve">Trần Hoàng Anh </v>
          </cell>
          <cell r="E80" t="str">
            <v>01/04/1992</v>
          </cell>
          <cell r="F80" t="str">
            <v>Hoạt động Marketing trong phát triển dịch vụ ngân hàng điện tử Vietinbank Ipay</v>
          </cell>
          <cell r="G80" t="str">
            <v>Quản trị Kinh doanh</v>
          </cell>
          <cell r="H80" t="str">
            <v>Quản trị Kinh doanh</v>
          </cell>
          <cell r="I80">
            <v>60340102</v>
          </cell>
          <cell r="J80" t="str">
            <v>QH-2016-E.CH</v>
          </cell>
          <cell r="K80">
            <v>1</v>
          </cell>
          <cell r="L80" t="str">
            <v>Mối quan hệ giữa chất lượng dịch vụ và sự hài lòng của khách hàng tại khách sạn Âu Việt</v>
          </cell>
          <cell r="M80" t="str">
            <v>TS. Lưu Thị Minh Ngọc</v>
          </cell>
          <cell r="N80" t="str">
            <v xml:space="preserve"> Trường ĐH Kinh tế, ĐHQG Hà Nội</v>
          </cell>
          <cell r="O80" t="str">
            <v>2022/QĐ-ĐHKT ngày 26/7/2017</v>
          </cell>
          <cell r="P80">
            <v>3032</v>
          </cell>
          <cell r="Q80" t="str">
            <v>/ĐHKT-QĐ ngày 8/11/2017</v>
          </cell>
          <cell r="R80" t="str">
            <v>3032/ĐHKT-QĐ ngày 8/11/2017</v>
          </cell>
        </row>
        <row r="81">
          <cell r="C81" t="str">
            <v>Mai Hùng Anh 13/10/1983</v>
          </cell>
          <cell r="D81" t="str">
            <v xml:space="preserve">Mai Hùng Anh </v>
          </cell>
          <cell r="E81" t="str">
            <v>13/10/1983</v>
          </cell>
          <cell r="F81" t="str">
            <v>Mối quan hệ giữa chất lượng dịch vụ và sự hài lòng của khách hàng khi sử dụng dịch vụ tại khách sạn Âu Việt</v>
          </cell>
          <cell r="G81" t="str">
            <v>Quản trị Kinh doanh</v>
          </cell>
          <cell r="H81" t="str">
            <v>Quản trị Kinh doanh</v>
          </cell>
          <cell r="I81">
            <v>60340102</v>
          </cell>
          <cell r="J81" t="str">
            <v>QH-2016-E.CH</v>
          </cell>
          <cell r="K81">
            <v>1</v>
          </cell>
          <cell r="L81" t="str">
            <v>Nghiên cứu các nhân tố ảnh hưởng đến quyết định sử dụng dịch vụ taxi Uber, Grab trên địa bàn Hà Nội</v>
          </cell>
          <cell r="M81" t="str">
            <v>TS. Lưu Thị Minh Ngọc</v>
          </cell>
          <cell r="N81" t="str">
            <v xml:space="preserve"> Trường ĐH Kinh tế, ĐHQG Hà Nội</v>
          </cell>
          <cell r="O81" t="str">
            <v>2022/QĐ-ĐHKT ngày 26/7/2017</v>
          </cell>
          <cell r="P81">
            <v>3033</v>
          </cell>
          <cell r="Q81" t="str">
            <v>/ĐHKT-QĐ ngày 8/11/2017</v>
          </cell>
          <cell r="R81" t="str">
            <v>3033/ĐHKT-QĐ ngày 8/11/2017</v>
          </cell>
        </row>
        <row r="82">
          <cell r="C82" t="str">
            <v>Nguyễn Mạnh Toàn 23/05/1985</v>
          </cell>
          <cell r="D82" t="str">
            <v xml:space="preserve">Nguyễn Mạnh Toàn </v>
          </cell>
          <cell r="E82" t="str">
            <v>23/05/1985</v>
          </cell>
          <cell r="F82" t="str">
            <v>Nghiên cứu các nhân tố ảnh hưởng đến quyết định mua máy tính laptop của sinh viên, nghiên cứu điển hình tại Hà Nội</v>
          </cell>
          <cell r="G82" t="str">
            <v>Quản trị Kinh doanh</v>
          </cell>
          <cell r="H82" t="str">
            <v>Quản trị Kinh doanh</v>
          </cell>
          <cell r="I82">
            <v>60340102</v>
          </cell>
          <cell r="J82" t="str">
            <v>QH-2016-E.CH</v>
          </cell>
          <cell r="K82">
            <v>1</v>
          </cell>
          <cell r="L82" t="str">
            <v>Năng lực cạnh tranh của Công ty Cổ phần VIWASEEN 3</v>
          </cell>
          <cell r="M82" t="str">
            <v>TS. Lưu Thị Minh Ngọc</v>
          </cell>
          <cell r="N82" t="str">
            <v xml:space="preserve"> Trường ĐH Kinh tế, ĐHQG Hà Nội</v>
          </cell>
          <cell r="O82" t="str">
            <v>2022/QĐ-ĐHKT ngày 26/7/2017</v>
          </cell>
          <cell r="P82">
            <v>3034</v>
          </cell>
          <cell r="Q82" t="str">
            <v>/ĐHKT-QĐ ngày 8/11/2017</v>
          </cell>
          <cell r="R82" t="str">
            <v>3034/ĐHKT-QĐ ngày 8/11/2017</v>
          </cell>
        </row>
        <row r="83">
          <cell r="C83" t="str">
            <v>Nguyễn Văn Tiệp 27/10/1988</v>
          </cell>
          <cell r="D83" t="str">
            <v xml:space="preserve">Nguyễn Văn Tiệp </v>
          </cell>
          <cell r="E83" t="str">
            <v>27/10/1988</v>
          </cell>
          <cell r="F83" t="str">
            <v>Hoàn thiện năng lực cạnh tranh của Công ty Cổ phần VIWASEEN 3</v>
          </cell>
          <cell r="G83" t="str">
            <v>Quản trị Kinh doanh</v>
          </cell>
          <cell r="H83" t="str">
            <v>Quản trị Kinh doanh</v>
          </cell>
          <cell r="I83">
            <v>60340102</v>
          </cell>
          <cell r="J83" t="str">
            <v>QH-2016-E.CH</v>
          </cell>
          <cell r="K83">
            <v>1</v>
          </cell>
          <cell r="L83" t="str">
            <v>Quản trị tinh gọn tại Công ty lưới điện cao thế Miền Bắc</v>
          </cell>
          <cell r="M83" t="str">
            <v>TS. Nguyễn Đăng Minh</v>
          </cell>
          <cell r="N83" t="str">
            <v xml:space="preserve"> Trường ĐH Kinh tế, ĐHQG Hà Nội</v>
          </cell>
          <cell r="O83" t="str">
            <v>2022/QĐ-ĐHKT ngày 26/7/2017</v>
          </cell>
          <cell r="P83">
            <v>3035</v>
          </cell>
          <cell r="Q83" t="str">
            <v>/ĐHKT-QĐ ngày 8/11/2017</v>
          </cell>
          <cell r="R83" t="str">
            <v>3035/ĐHKT-QĐ ngày 8/11/2017</v>
          </cell>
        </row>
        <row r="84">
          <cell r="C84" t="str">
            <v>Lê Thị Ngọc Anh 30/03/1992</v>
          </cell>
          <cell r="D84" t="str">
            <v xml:space="preserve">Lê Thị Ngọc Anh </v>
          </cell>
          <cell r="E84" t="str">
            <v>30/03/1992</v>
          </cell>
          <cell r="F84" t="str">
            <v>Quản trị hoạt động kinh doanh tại Cửa hàng thời trang 81 Boutique</v>
          </cell>
          <cell r="G84" t="str">
            <v>Quản trị Kinh doanh</v>
          </cell>
          <cell r="H84" t="str">
            <v>Quản trị Kinh doanh</v>
          </cell>
          <cell r="I84">
            <v>60340102</v>
          </cell>
          <cell r="J84" t="str">
            <v>QH-2016-E.CH</v>
          </cell>
          <cell r="K84">
            <v>1</v>
          </cell>
          <cell r="L84" t="str">
            <v>Trách nhiệm xã hội tại các khách sạn trên địa bàn thành phố Thanh Hóa</v>
          </cell>
          <cell r="M84" t="str">
            <v>TS. Nguyễn Phương Mai</v>
          </cell>
          <cell r="N84" t="str">
            <v xml:space="preserve"> Trường ĐH Kinh tế, ĐHQG Hà Nội</v>
          </cell>
          <cell r="O84" t="str">
            <v>2022/QĐ-ĐHKT ngày 26/7/2017</v>
          </cell>
          <cell r="P84">
            <v>3036</v>
          </cell>
          <cell r="Q84" t="str">
            <v>/ĐHKT-QĐ ngày 8/11/2017</v>
          </cell>
          <cell r="R84" t="str">
            <v>3036/ĐHKT-QĐ ngày 8/11/2017</v>
          </cell>
        </row>
        <row r="85">
          <cell r="C85" t="str">
            <v>Trần Xuân Dương 15/09/1991</v>
          </cell>
          <cell r="D85" t="str">
            <v xml:space="preserve">Trần Xuân Dương </v>
          </cell>
          <cell r="E85" t="str">
            <v>15/09/1991</v>
          </cell>
          <cell r="F85" t="str">
            <v>Áp dụng quản trị tinh gọn vào hoạt động sản xuất kinh doanh tại Công ty lưới điện cao thế Miền Bắc</v>
          </cell>
          <cell r="G85" t="str">
            <v>Quản trị Kinh doanh</v>
          </cell>
          <cell r="H85" t="str">
            <v>Quản trị Kinh doanh</v>
          </cell>
          <cell r="I85">
            <v>60340102</v>
          </cell>
          <cell r="J85" t="str">
            <v>QH-2016-E.CH</v>
          </cell>
          <cell r="K85">
            <v>1</v>
          </cell>
          <cell r="L85" t="str">
            <v>Hoàn thiện kênh phân phối tại Công ty TNHH ĐT&amp;PT Công nghệ An Thiên</v>
          </cell>
          <cell r="M85" t="str">
            <v>TS. Nguyễn Thị Phi Nga</v>
          </cell>
          <cell r="N85" t="str">
            <v xml:space="preserve"> Trường ĐH Kinh tế, ĐHQG Hà Nội</v>
          </cell>
          <cell r="O85" t="str">
            <v>2022/QĐ-ĐHKT ngày 26/7/2017</v>
          </cell>
          <cell r="P85">
            <v>3037</v>
          </cell>
          <cell r="Q85" t="str">
            <v>/ĐHKT-QĐ ngày 8/11/2017</v>
          </cell>
          <cell r="R85" t="str">
            <v>3037/ĐHKT-QĐ ngày 8/11/2017</v>
          </cell>
        </row>
        <row r="86">
          <cell r="C86" t="str">
            <v>Hoàng Anh 17/07/1993</v>
          </cell>
          <cell r="D86" t="str">
            <v xml:space="preserve">Hoàng Anh </v>
          </cell>
          <cell r="E86" t="str">
            <v>17/07/1993</v>
          </cell>
          <cell r="F86" t="str">
            <v>Trách nhiệm xã hội của các đơn vị cung cấp dịch vụ lưu trú trên địa bàn tỉnh Thanh Hóa</v>
          </cell>
          <cell r="G86" t="str">
            <v>Quản trị Kinh doanh</v>
          </cell>
          <cell r="H86" t="str">
            <v>Quản trị Kinh doanh</v>
          </cell>
          <cell r="I86">
            <v>60340102</v>
          </cell>
          <cell r="J86" t="str">
            <v>QH-2016-E.CH</v>
          </cell>
          <cell r="K86">
            <v>1</v>
          </cell>
          <cell r="L86" t="str">
            <v>Marketing Mix tại Công ty Cổ phần Cơ khí xuất nhập khẩu Việt - Nhật</v>
          </cell>
          <cell r="M86" t="str">
            <v>TS. Nguyễn Thu Hà</v>
          </cell>
          <cell r="N86" t="str">
            <v xml:space="preserve"> Trường ĐH Kinh tế, ĐHQG Hà Nội</v>
          </cell>
          <cell r="O86" t="str">
            <v>2022/QĐ-ĐHKT ngày 26/7/2017</v>
          </cell>
          <cell r="P86">
            <v>3038</v>
          </cell>
          <cell r="Q86" t="str">
            <v>/ĐHKT-QĐ ngày 8/11/2017</v>
          </cell>
          <cell r="R86" t="str">
            <v>3038/ĐHKT-QĐ ngày 8/11/2017</v>
          </cell>
        </row>
        <row r="87">
          <cell r="C87" t="str">
            <v>Nguyễn Đàm Hương 13/04/1981</v>
          </cell>
          <cell r="D87" t="str">
            <v xml:space="preserve">Nguyễn Đàm Hương </v>
          </cell>
          <cell r="E87" t="str">
            <v>13/04/1981</v>
          </cell>
          <cell r="F87" t="str">
            <v>Giải pháp hoàn thiện kênh phân phối tại Công ty TNHH ĐT&amp;PT Công nghệ An Thiên</v>
          </cell>
          <cell r="G87" t="str">
            <v>Quản trị Kinh doanh</v>
          </cell>
          <cell r="H87" t="str">
            <v>Quản trị Kinh doanh</v>
          </cell>
          <cell r="I87">
            <v>60340102</v>
          </cell>
          <cell r="J87" t="str">
            <v>QH-2016-E.CH</v>
          </cell>
          <cell r="K87">
            <v>1</v>
          </cell>
          <cell r="L87" t="str">
            <v>Nghiên cứu sự hài lòng của nhân viên tại cơ quan Kiểm toán nhà nước</v>
          </cell>
          <cell r="M87" t="str">
            <v>TS. Nguyễn Thu Hà</v>
          </cell>
          <cell r="N87" t="str">
            <v xml:space="preserve"> Trường ĐH Kinh tế, ĐHQG Hà Nội</v>
          </cell>
          <cell r="O87" t="str">
            <v>2022/QĐ-ĐHKT ngày 26/7/2017</v>
          </cell>
          <cell r="P87">
            <v>3039</v>
          </cell>
          <cell r="Q87" t="str">
            <v>/ĐHKT-QĐ ngày 8/11/2017</v>
          </cell>
          <cell r="R87" t="str">
            <v>3039/ĐHKT-QĐ ngày 8/11/2017</v>
          </cell>
        </row>
        <row r="88">
          <cell r="C88" t="str">
            <v>Khuất Thị Hằng 20/03/1989</v>
          </cell>
          <cell r="D88" t="str">
            <v xml:space="preserve">Khuất Thị Hằng </v>
          </cell>
          <cell r="E88" t="str">
            <v>20/03/1989</v>
          </cell>
          <cell r="F88" t="str">
            <v>Hoàn thiện hoạt động Marketing tại Công ty Cổ phần Cơ khí xuất nhập khẩu Việt - Nhật</v>
          </cell>
          <cell r="G88" t="str">
            <v>Quản trị Kinh doanh</v>
          </cell>
          <cell r="H88" t="str">
            <v>Quản trị Kinh doanh</v>
          </cell>
          <cell r="I88">
            <v>60340102</v>
          </cell>
          <cell r="J88" t="str">
            <v>QH-2016-E.CH</v>
          </cell>
          <cell r="K88">
            <v>1</v>
          </cell>
          <cell r="L88" t="str">
            <v>Đãi ngộ nhân sự đối với cán bộ, công chức tại Ủy ban Nhân dân thị xã Sơn Tây, Thành phố Hà Nội</v>
          </cell>
          <cell r="M88" t="str">
            <v>TS. Nguyễn Thùy Dung</v>
          </cell>
          <cell r="N88" t="str">
            <v xml:space="preserve"> Trường ĐH Kinh tế, ĐHQG Hà Nội</v>
          </cell>
          <cell r="O88" t="str">
            <v>2022/QĐ-ĐHKT ngày 26/7/2017</v>
          </cell>
          <cell r="P88">
            <v>3040</v>
          </cell>
          <cell r="Q88" t="str">
            <v>/ĐHKT-QĐ ngày 8/11/2017</v>
          </cell>
          <cell r="R88" t="str">
            <v>3040/ĐHKT-QĐ ngày 8/11/2017</v>
          </cell>
        </row>
        <row r="89">
          <cell r="C89" t="str">
            <v>Phạm Thị Liên 08/02/1985</v>
          </cell>
          <cell r="D89" t="str">
            <v xml:space="preserve">Phạm Thị Liên </v>
          </cell>
          <cell r="E89" t="str">
            <v>08/02/1985</v>
          </cell>
          <cell r="F89" t="str">
            <v>Sự hài lòng của nhân viên tại cơ quan Kiểm toán nhà nước</v>
          </cell>
          <cell r="G89" t="str">
            <v>Quản trị Kinh doanh</v>
          </cell>
          <cell r="H89" t="str">
            <v>Quản trị Kinh doanh</v>
          </cell>
          <cell r="I89">
            <v>60340102</v>
          </cell>
          <cell r="J89" t="str">
            <v>QH-2016-E.CH</v>
          </cell>
          <cell r="K89">
            <v>1</v>
          </cell>
          <cell r="L89" t="str">
            <v>Quản lý thuế giá trị gia tăng đối với các doanh nghiệp ngoài quốc doanh tại Chi cục thuế Huyện Đông Anh - Hà Nội</v>
          </cell>
          <cell r="M89" t="str">
            <v>TS. Nguyễn Thùy Dung</v>
          </cell>
          <cell r="N89" t="str">
            <v xml:space="preserve"> Trường ĐH Kinh tế, ĐHQG Hà Nội</v>
          </cell>
          <cell r="O89" t="str">
            <v>2022/QĐ-ĐHKT ngày 26/7/2017</v>
          </cell>
          <cell r="P89">
            <v>3041</v>
          </cell>
          <cell r="Q89" t="str">
            <v>/ĐHKT-QĐ ngày 8/11/2017</v>
          </cell>
          <cell r="R89" t="str">
            <v>3041/ĐHKT-QĐ ngày 8/11/2017</v>
          </cell>
        </row>
        <row r="90">
          <cell r="C90" t="str">
            <v>Trần Minh Tuấn 22/12/1979</v>
          </cell>
          <cell r="D90" t="str">
            <v xml:space="preserve">Trần Minh Tuấn </v>
          </cell>
          <cell r="E90" t="str">
            <v>22/12/1979</v>
          </cell>
          <cell r="F90" t="str">
            <v>Hoàn thiện công tác thực hiện chiến lược phát triển thương hiệu của Tổng công ty Hàng Không Việt Nam</v>
          </cell>
          <cell r="G90" t="str">
            <v>Quản trị Kinh doanh</v>
          </cell>
          <cell r="H90" t="str">
            <v>Quản trị Kinh doanh</v>
          </cell>
          <cell r="I90">
            <v>60340102</v>
          </cell>
          <cell r="J90" t="str">
            <v>QH-2016-E.CH</v>
          </cell>
          <cell r="K90">
            <v>1</v>
          </cell>
          <cell r="L90" t="str">
            <v>Động lực của người lao động tại Công ty Cổ phần Xây dựng và Lắp máy Việt Nam</v>
          </cell>
          <cell r="M90" t="str">
            <v>TS. Nguyễn Thùy Dung</v>
          </cell>
          <cell r="N90" t="str">
            <v xml:space="preserve"> Trường ĐH Kinh tế, ĐHQG Hà Nội</v>
          </cell>
          <cell r="O90" t="str">
            <v>2022/QĐ-ĐHKT ngày 26/7/2017</v>
          </cell>
          <cell r="P90">
            <v>3042</v>
          </cell>
          <cell r="Q90" t="str">
            <v>/ĐHKT-QĐ ngày 8/11/2017</v>
          </cell>
          <cell r="R90" t="str">
            <v>3042/ĐHKT-QĐ ngày 8/11/2017</v>
          </cell>
        </row>
        <row r="91">
          <cell r="C91" t="str">
            <v>Nguyễn Thị Tú Anh 25/03/1992</v>
          </cell>
          <cell r="D91" t="str">
            <v xml:space="preserve">Nguyễn Thị Tú Anh </v>
          </cell>
          <cell r="E91" t="str">
            <v>25/03/1992</v>
          </cell>
          <cell r="F91" t="str">
            <v>Công tác quản lý thuế giá trị gia tăng đối với các doanh nghiệp ngoài quốc doanh tại Chi cục thuế Huyện Đông Anh - Hà Nội</v>
          </cell>
          <cell r="G91" t="str">
            <v>Quản trị Kinh doanh</v>
          </cell>
          <cell r="H91" t="str">
            <v>Quản trị Kinh doanh</v>
          </cell>
          <cell r="I91">
            <v>60340102</v>
          </cell>
          <cell r="J91" t="str">
            <v>QH-2016-E.CH</v>
          </cell>
          <cell r="K91">
            <v>1</v>
          </cell>
          <cell r="L91" t="str">
            <v>Quản trị chất lượng dịch vụ tại khách sạn Sao biển Sầm Sơn Thanh Hóa</v>
          </cell>
          <cell r="M91" t="str">
            <v>TS. Phan Chí Anh</v>
          </cell>
          <cell r="N91" t="str">
            <v xml:space="preserve"> Trường ĐH Kinh tế, ĐHQG Hà Nội</v>
          </cell>
          <cell r="O91" t="str">
            <v>2022/QĐ-ĐHKT ngày 26/7/2017</v>
          </cell>
          <cell r="P91">
            <v>3044</v>
          </cell>
          <cell r="Q91" t="str">
            <v>/ĐHKT-QĐ ngày 8/11/2017</v>
          </cell>
          <cell r="R91" t="str">
            <v>3044/ĐHKT-QĐ ngày 8/11/2017</v>
          </cell>
        </row>
        <row r="92">
          <cell r="C92" t="str">
            <v>Nguyễn Thị Hà 05/06/1988</v>
          </cell>
          <cell r="D92" t="str">
            <v xml:space="preserve">Nguyễn Thị Hà </v>
          </cell>
          <cell r="E92" t="str">
            <v>05/06/1988</v>
          </cell>
          <cell r="F92" t="str">
            <v>Nghiên cứu động lực của người lao động tại Công ty Cổ phần Xây dựng và Lắp máy Việt Nam</v>
          </cell>
          <cell r="G92" t="str">
            <v>Quản trị Kinh doanh</v>
          </cell>
          <cell r="H92" t="str">
            <v>Quản trị Kinh doanh</v>
          </cell>
          <cell r="I92">
            <v>60340102</v>
          </cell>
          <cell r="J92" t="str">
            <v>QH-2016-E.CH</v>
          </cell>
          <cell r="K92">
            <v>1</v>
          </cell>
          <cell r="L92" t="str">
            <v>Đào tạo nguồn nhân lực tại Ngân hàng nông nghiệp và phát triển nông thôn Việt Nam - Chi nhánh Hà Tây</v>
          </cell>
          <cell r="M92" t="str">
            <v xml:space="preserve">TS. Trương Minh Đức </v>
          </cell>
          <cell r="N92" t="str">
            <v xml:space="preserve"> Trường ĐH Kinh tế, ĐHQG Hà Nội</v>
          </cell>
          <cell r="O92" t="str">
            <v>2022/QĐ-ĐHKT ngày 26/7/2017</v>
          </cell>
          <cell r="P92">
            <v>3045</v>
          </cell>
          <cell r="Q92" t="str">
            <v>/ĐHKT-QĐ ngày 8/11/2017</v>
          </cell>
          <cell r="R92" t="str">
            <v>3045/ĐHKT-QĐ ngày 8/11/2017</v>
          </cell>
        </row>
        <row r="93">
          <cell r="C93" t="str">
            <v>Nguyễn Minh Đạo 30/05/1977</v>
          </cell>
          <cell r="D93" t="str">
            <v xml:space="preserve">Nguyễn Minh Đạo </v>
          </cell>
          <cell r="E93" t="str">
            <v>30/05/1977</v>
          </cell>
          <cell r="F93" t="str">
            <v>Nâng cao chất lượng dịch vụ tại Tổng công ty Bảo Việt Nhân Thọ</v>
          </cell>
          <cell r="G93" t="str">
            <v>Quản trị Kinh doanh</v>
          </cell>
          <cell r="H93" t="str">
            <v>Quản trị Kinh doanh</v>
          </cell>
          <cell r="I93">
            <v>60340102</v>
          </cell>
          <cell r="J93" t="str">
            <v>QH-2016-E.CH</v>
          </cell>
          <cell r="K93">
            <v>2</v>
          </cell>
          <cell r="L93" t="str">
            <v>Mô hình tập đoàn kinh tế nhà nước ở Việt Nam trong quá trình hội nhập Kinh tế Quốc tế</v>
          </cell>
          <cell r="M93" t="str">
            <v xml:space="preserve">PGS.TS. Hoàng Văn Hải </v>
          </cell>
          <cell r="N93" t="str">
            <v xml:space="preserve"> Trường ĐH Kinh tế, ĐHQG Hà Nội</v>
          </cell>
          <cell r="O93" t="str">
            <v>2022/QĐ-ĐHKT ngày 26/7/2017</v>
          </cell>
          <cell r="P93">
            <v>3046</v>
          </cell>
          <cell r="Q93" t="str">
            <v>/ĐHKT-QĐ ngày 8/11/2017</v>
          </cell>
          <cell r="R93" t="str">
            <v>3046/ĐHKT-QĐ ngày 8/11/2017</v>
          </cell>
        </row>
        <row r="94">
          <cell r="C94" t="str">
            <v>Nguyễn Thiên Kim 19/05/1991</v>
          </cell>
          <cell r="D94" t="str">
            <v xml:space="preserve">Nguyễn Thiên Kim </v>
          </cell>
          <cell r="E94" t="str">
            <v>19/05/1991</v>
          </cell>
          <cell r="F94" t="str">
            <v>Quản trị chất lượng dịch vụ Sao biển Sầm Sơn Thanh Hóa</v>
          </cell>
          <cell r="G94" t="str">
            <v>Quản trị Kinh doanh</v>
          </cell>
          <cell r="H94" t="str">
            <v>Quản trị Kinh doanh</v>
          </cell>
          <cell r="I94">
            <v>60340102</v>
          </cell>
          <cell r="J94" t="str">
            <v>QH-2016-E.CH</v>
          </cell>
          <cell r="K94">
            <v>1</v>
          </cell>
          <cell r="L94" t="str">
            <v>Đổi mới đánh giá ứng viên trong tuyển dụng tại Công ty TNHH Lương thực Hà Việt</v>
          </cell>
          <cell r="M94" t="str">
            <v>PGS.TS. Lê Quân</v>
          </cell>
          <cell r="N94" t="str">
            <v>Bộ Lao động -thương binh và xã hội</v>
          </cell>
          <cell r="O94" t="str">
            <v>2022/QĐ-ĐHKT ngày 26/7/2017</v>
          </cell>
          <cell r="P94">
            <v>3047</v>
          </cell>
          <cell r="Q94" t="str">
            <v>/ĐHKT-QĐ ngày 8/11/2017</v>
          </cell>
          <cell r="R94" t="str">
            <v>3047/ĐHKT-QĐ ngày 8/11/2017</v>
          </cell>
        </row>
        <row r="95">
          <cell r="C95" t="str">
            <v>Phạm Hồng Nhung 04/01/1985</v>
          </cell>
          <cell r="D95" t="str">
            <v xml:space="preserve">Phạm Hồng Nhung </v>
          </cell>
          <cell r="E95" t="str">
            <v>04/01/1985</v>
          </cell>
          <cell r="F95" t="str">
            <v>Đào tạo nguồn nhân lực cho đội ngũ cán bộ, nhân viênt ại Ngân hàng nông nghiệp và phát triển nông thôn Việt Nam - Chi nhánh Hà Tây</v>
          </cell>
          <cell r="G95" t="str">
            <v>Quản trị Kinh doanh</v>
          </cell>
          <cell r="H95" t="str">
            <v>Quản trị Kinh doanh</v>
          </cell>
          <cell r="I95">
            <v>60340102</v>
          </cell>
          <cell r="J95" t="str">
            <v>QH-2016-E.CH</v>
          </cell>
          <cell r="K95">
            <v>1</v>
          </cell>
          <cell r="L95" t="str">
            <v>Năng lực cạnh tranh của ngân hàng TMCP Đầu tư và Phát triển Việt Nam - Chi nhánh Thái Bình</v>
          </cell>
          <cell r="M95" t="str">
            <v>PGS.TS. Nhâm Phong Tuân</v>
          </cell>
          <cell r="N95" t="str">
            <v xml:space="preserve"> Trường ĐH Kinh tế, ĐHQG Hà Nội</v>
          </cell>
          <cell r="O95" t="str">
            <v>2022/QĐ-ĐHKT ngày 26/7/2017</v>
          </cell>
          <cell r="P95">
            <v>3048</v>
          </cell>
          <cell r="Q95" t="str">
            <v>/ĐHKT-QĐ ngày 8/11/2017</v>
          </cell>
          <cell r="R95" t="str">
            <v>3048/ĐHKT-QĐ ngày 8/11/2017</v>
          </cell>
        </row>
        <row r="96">
          <cell r="C96" t="str">
            <v>Trần Thị Kim Anh 29/07/1989</v>
          </cell>
          <cell r="D96" t="str">
            <v xml:space="preserve">Trần Thị Kim Anh </v>
          </cell>
          <cell r="E96" t="str">
            <v>29/07/1989</v>
          </cell>
          <cell r="F96">
            <v>0</v>
          </cell>
          <cell r="G96" t="str">
            <v>Quản trị Kinh doanh</v>
          </cell>
          <cell r="H96" t="str">
            <v>Quản trị Kinh doanh</v>
          </cell>
          <cell r="I96">
            <v>60340102</v>
          </cell>
          <cell r="J96" t="str">
            <v>QH-2016-E.CH</v>
          </cell>
          <cell r="K96">
            <v>1</v>
          </cell>
          <cell r="L96" t="str">
            <v>Tạo động lực làm việc cho cán bộ nhân viên tại Công ty Cổ phần nghe nhìn Đông Nam</v>
          </cell>
          <cell r="M96" t="str">
            <v>PGS.TS. Nhâm Phong Tuân</v>
          </cell>
          <cell r="N96" t="str">
            <v xml:space="preserve"> Trường ĐH Kinh tế, ĐHQG Hà Nội</v>
          </cell>
          <cell r="O96" t="str">
            <v>2022/QĐ-ĐHKT ngày 26/7/2017</v>
          </cell>
          <cell r="P96">
            <v>3049</v>
          </cell>
          <cell r="Q96" t="str">
            <v>/ĐHKT-QĐ ngày 8/11/2017</v>
          </cell>
          <cell r="R96" t="str">
            <v>3049/ĐHKT-QĐ ngày 8/11/2017</v>
          </cell>
        </row>
        <row r="97">
          <cell r="C97" t="str">
            <v>Phạm Minh Tùng 23/03/1990</v>
          </cell>
          <cell r="D97" t="str">
            <v xml:space="preserve">Phạm Minh Tùng </v>
          </cell>
          <cell r="E97" t="str">
            <v>23/03/1990</v>
          </cell>
          <cell r="F97">
            <v>0</v>
          </cell>
          <cell r="G97" t="str">
            <v>Quản trị Kinh doanh</v>
          </cell>
          <cell r="H97" t="str">
            <v>Quản trị Kinh doanh</v>
          </cell>
          <cell r="I97">
            <v>60340102</v>
          </cell>
          <cell r="J97" t="str">
            <v>QH-2016-E.CH</v>
          </cell>
          <cell r="K97">
            <v>1</v>
          </cell>
          <cell r="L97" t="str">
            <v>Chiến lược phát triển của Công ty Cổ phần Dược Vật tư y tế Hải Dương</v>
          </cell>
          <cell r="M97" t="str">
            <v>PGS.TS. Trần Anh Tài</v>
          </cell>
          <cell r="N97" t="str">
            <v xml:space="preserve"> Trường ĐH Kinh tế, ĐHQG Hà Nội</v>
          </cell>
          <cell r="O97" t="str">
            <v>2022/QĐ-ĐHKT ngày 26/7/2017</v>
          </cell>
          <cell r="P97">
            <v>3050</v>
          </cell>
          <cell r="Q97" t="str">
            <v>/ĐHKT-QĐ ngày 8/11/2017</v>
          </cell>
          <cell r="R97" t="str">
            <v>3050/ĐHKT-QĐ ngày 8/11/2017</v>
          </cell>
        </row>
        <row r="98">
          <cell r="C98" t="str">
            <v>Nguyễn Thu Hằng 24/06/1990</v>
          </cell>
          <cell r="D98" t="str">
            <v xml:space="preserve">Nguyễn Thu Hằng </v>
          </cell>
          <cell r="E98" t="str">
            <v>24/06/1990</v>
          </cell>
          <cell r="F98">
            <v>0</v>
          </cell>
          <cell r="G98" t="str">
            <v>Quản trị Kinh doanh</v>
          </cell>
          <cell r="H98" t="str">
            <v>Quản trị Kinh doanh</v>
          </cell>
          <cell r="I98">
            <v>60340102</v>
          </cell>
          <cell r="J98" t="str">
            <v>QH-2016-E.CH</v>
          </cell>
          <cell r="K98">
            <v>1</v>
          </cell>
          <cell r="L98" t="str">
            <v>Hoạch định chiến lược phát triển của Công ty Cổ phần tư vấn chuyển giao công nghệ ITC</v>
          </cell>
          <cell r="M98" t="str">
            <v>PGS.TS. Trần Anh Tài</v>
          </cell>
          <cell r="N98" t="str">
            <v xml:space="preserve"> Trường ĐH Kinh tế, ĐHQG Hà Nội</v>
          </cell>
          <cell r="O98" t="str">
            <v>2022/QĐ-ĐHKT ngày 26/7/2017</v>
          </cell>
          <cell r="P98">
            <v>3051</v>
          </cell>
          <cell r="Q98" t="str">
            <v>/ĐHKT-QĐ ngày 8/11/2017</v>
          </cell>
          <cell r="R98" t="str">
            <v>3051/ĐHKT-QĐ ngày 8/11/2017</v>
          </cell>
        </row>
        <row r="99">
          <cell r="C99" t="str">
            <v>Đặng Quang Huy 04/12/1992</v>
          </cell>
          <cell r="D99" t="str">
            <v xml:space="preserve">Đặng Quang Huy </v>
          </cell>
          <cell r="E99" t="str">
            <v>04/12/1992</v>
          </cell>
          <cell r="F99">
            <v>0</v>
          </cell>
          <cell r="G99" t="str">
            <v>Quản trị Kinh doanh</v>
          </cell>
          <cell r="H99" t="str">
            <v>Quản trị Kinh doanh</v>
          </cell>
          <cell r="I99">
            <v>60340102</v>
          </cell>
          <cell r="J99" t="str">
            <v>QH-2016-E.CH</v>
          </cell>
          <cell r="K99">
            <v>1</v>
          </cell>
          <cell r="L99" t="str">
            <v>Quản trị tài sản ngắn hạn tại Công ty Cổ phần vận tải và thương mại Đường Sắt</v>
          </cell>
          <cell r="M99" t="str">
            <v>PGS.TS. Trần Anh Tài</v>
          </cell>
          <cell r="N99" t="str">
            <v xml:space="preserve"> Trường ĐH Kinh tế, ĐHQG Hà Nội</v>
          </cell>
          <cell r="O99" t="str">
            <v>2022/QĐ-ĐHKT ngày 26/7/2017</v>
          </cell>
          <cell r="P99">
            <v>3052</v>
          </cell>
          <cell r="Q99" t="str">
            <v>/ĐHKT-QĐ ngày 8/11/2017</v>
          </cell>
          <cell r="R99" t="str">
            <v>3052/ĐHKT-QĐ ngày 8/11/2017</v>
          </cell>
        </row>
        <row r="100">
          <cell r="C100" t="str">
            <v>Nguyễn Đình Linh 08/10/1989</v>
          </cell>
          <cell r="D100" t="str">
            <v xml:space="preserve">Nguyễn Đình Linh </v>
          </cell>
          <cell r="E100" t="str">
            <v>08/10/1989</v>
          </cell>
          <cell r="F100">
            <v>0</v>
          </cell>
          <cell r="G100" t="str">
            <v>Quản trị Kinh doanh</v>
          </cell>
          <cell r="H100" t="str">
            <v>Quản trị Kinh doanh</v>
          </cell>
          <cell r="I100">
            <v>60340102</v>
          </cell>
          <cell r="J100" t="str">
            <v>QH-2016-E.CH</v>
          </cell>
          <cell r="K100">
            <v>1</v>
          </cell>
          <cell r="L100" t="str">
            <v>Tuyển dụng nguồn nhân lực tại Ngân hàng thương mại cổ phần Đại Chúng Việt Nam</v>
          </cell>
          <cell r="M100" t="str">
            <v>TS. Đặng Thị Hương</v>
          </cell>
          <cell r="N100" t="str">
            <v xml:space="preserve"> Trường ĐH Kinh tế, ĐHQG Hà Nội</v>
          </cell>
          <cell r="O100" t="str">
            <v>2022/QĐ-ĐHKT ngày 26/7/2017</v>
          </cell>
          <cell r="P100">
            <v>3053</v>
          </cell>
          <cell r="Q100" t="str">
            <v>/ĐHKT-QĐ ngày 8/11/2017</v>
          </cell>
          <cell r="R100" t="str">
            <v>3053/ĐHKT-QĐ ngày 8/11/2017</v>
          </cell>
        </row>
        <row r="101">
          <cell r="C101" t="str">
            <v>Phạm Hồng Nhung 18/02/1983</v>
          </cell>
          <cell r="D101" t="str">
            <v xml:space="preserve">Phạm Hồng Nhung </v>
          </cell>
          <cell r="E101" t="str">
            <v>18/02/1983</v>
          </cell>
          <cell r="F101">
            <v>0</v>
          </cell>
          <cell r="G101" t="str">
            <v>Quản trị Kinh doanh</v>
          </cell>
          <cell r="H101" t="str">
            <v>Quản trị Kinh doanh</v>
          </cell>
          <cell r="I101">
            <v>60340102</v>
          </cell>
          <cell r="J101" t="str">
            <v>QH-2016-E.CH</v>
          </cell>
          <cell r="K101">
            <v>1</v>
          </cell>
          <cell r="L101" t="str">
            <v>Tạo động lực cho người lao động tại Ngân hàng TMCP Sài Gòn Công thương</v>
          </cell>
          <cell r="M101" t="str">
            <v>TS. Đinh Văn Toàn</v>
          </cell>
          <cell r="N101" t="str">
            <v>Đại học Quốc gia Hà Nội</v>
          </cell>
          <cell r="O101" t="str">
            <v>2022/QĐ-ĐHKT ngày 26/7/2017</v>
          </cell>
          <cell r="P101">
            <v>3054</v>
          </cell>
          <cell r="Q101" t="str">
            <v>/ĐHKT-QĐ ngày 8/11/2017</v>
          </cell>
          <cell r="R101" t="str">
            <v>3054/ĐHKT-QĐ ngày 8/11/2017</v>
          </cell>
        </row>
        <row r="102">
          <cell r="C102" t="str">
            <v>Bùi Minh Tuấn 09/09/1979</v>
          </cell>
          <cell r="D102" t="str">
            <v xml:space="preserve">Bùi Minh Tuấn </v>
          </cell>
          <cell r="E102" t="str">
            <v>09/09/1979</v>
          </cell>
          <cell r="F102">
            <v>0</v>
          </cell>
          <cell r="G102" t="str">
            <v>Quản trị Kinh doanh</v>
          </cell>
          <cell r="H102" t="str">
            <v>Quản trị Kinh doanh</v>
          </cell>
          <cell r="I102">
            <v>60340102</v>
          </cell>
          <cell r="J102" t="str">
            <v>QH-2016-E.CH</v>
          </cell>
          <cell r="K102">
            <v>1</v>
          </cell>
          <cell r="L102" t="str">
            <v>Đào tạo nhân viên bán hàng tại Tổng công ty Viễn thông Viettel</v>
          </cell>
          <cell r="M102" t="str">
            <v>TS. Đinh Văn Toàn</v>
          </cell>
          <cell r="N102" t="str">
            <v>Đại học Quốc gia Hà Nội</v>
          </cell>
          <cell r="O102" t="str">
            <v>2022/QĐ-ĐHKT ngày 26/7/2017</v>
          </cell>
          <cell r="P102">
            <v>3055</v>
          </cell>
          <cell r="Q102" t="str">
            <v>/ĐHKT-QĐ ngày 8/11/2017</v>
          </cell>
          <cell r="R102" t="str">
            <v>3055/ĐHKT-QĐ ngày 8/11/2017</v>
          </cell>
        </row>
        <row r="103">
          <cell r="C103" t="str">
            <v>Nguyễn Thị Thu Hà 13/07/1986</v>
          </cell>
          <cell r="D103" t="str">
            <v xml:space="preserve">Nguyễn Thị Thu Hà </v>
          </cell>
          <cell r="E103" t="str">
            <v>13/07/1986</v>
          </cell>
          <cell r="F103">
            <v>0</v>
          </cell>
          <cell r="G103" t="str">
            <v>Quản trị Kinh doanh</v>
          </cell>
          <cell r="H103" t="str">
            <v>Quản trị Kinh doanh</v>
          </cell>
          <cell r="I103">
            <v>60340102</v>
          </cell>
          <cell r="J103" t="str">
            <v>QH-2016-E.CH</v>
          </cell>
          <cell r="K103">
            <v>1</v>
          </cell>
          <cell r="L103" t="str">
            <v>Năng lực cạnh tranh của Công ty Cổ phần VINACONEX 6</v>
          </cell>
          <cell r="M103" t="str">
            <v>TS. Đỗ Tiến Long</v>
          </cell>
          <cell r="N103" t="str">
            <v>Công ty TNHH tư vấn quản lý OD Click</v>
          </cell>
          <cell r="O103" t="str">
            <v>2022/QĐ-ĐHKT ngày 26/7/2017</v>
          </cell>
          <cell r="P103">
            <v>3056</v>
          </cell>
          <cell r="Q103" t="str">
            <v>/ĐHKT-QĐ ngày 8/11/2017</v>
          </cell>
          <cell r="R103" t="str">
            <v>3056/ĐHKT-QĐ ngày 8/11/2017</v>
          </cell>
        </row>
        <row r="104">
          <cell r="C104" t="str">
            <v>Trần Nam Tuấn 24/10/1988</v>
          </cell>
          <cell r="D104" t="str">
            <v xml:space="preserve">Trần Nam Tuấn </v>
          </cell>
          <cell r="E104" t="str">
            <v>24/10/1988</v>
          </cell>
          <cell r="F104">
            <v>0</v>
          </cell>
          <cell r="G104" t="str">
            <v>Quản trị Kinh doanh</v>
          </cell>
          <cell r="H104" t="str">
            <v>Quản trị Kinh doanh</v>
          </cell>
          <cell r="I104">
            <v>60340102</v>
          </cell>
          <cell r="J104" t="str">
            <v>QH-2016-E.CH</v>
          </cell>
          <cell r="K104">
            <v>1</v>
          </cell>
          <cell r="L104" t="str">
            <v>Quản trị thương hiệu tại Công ty MAPHAVET</v>
          </cell>
          <cell r="M104" t="str">
            <v>TS. Hồ Chí Dũng</v>
          </cell>
          <cell r="N104" t="str">
            <v xml:space="preserve"> Trường ĐH Kinh tế, ĐHQG Hà Nội</v>
          </cell>
          <cell r="O104" t="str">
            <v>2022/QĐ-ĐHKT ngày 26/7/2017</v>
          </cell>
          <cell r="P104">
            <v>3057</v>
          </cell>
          <cell r="Q104" t="str">
            <v>/ĐHKT-QĐ ngày 8/11/2017</v>
          </cell>
          <cell r="R104" t="str">
            <v>3057/ĐHKT-QĐ ngày 8/11/2017</v>
          </cell>
        </row>
        <row r="105">
          <cell r="C105" t="str">
            <v>Lê Thị Thu Huyền 24/12/1990</v>
          </cell>
          <cell r="D105" t="str">
            <v xml:space="preserve">Lê Thị Thu Huyền </v>
          </cell>
          <cell r="E105" t="str">
            <v>24/12/1990</v>
          </cell>
          <cell r="F105">
            <v>0</v>
          </cell>
          <cell r="G105" t="str">
            <v>Quản trị Kinh doanh</v>
          </cell>
          <cell r="H105" t="str">
            <v>Quản trị Kinh doanh</v>
          </cell>
          <cell r="I105">
            <v>60340102</v>
          </cell>
          <cell r="J105" t="str">
            <v>QH-2016-E.CH</v>
          </cell>
          <cell r="K105">
            <v>1</v>
          </cell>
          <cell r="L105" t="str">
            <v>Quản trị hoạt động tuyển sinh tại Khoa Quốc tế - ĐHQGHN</v>
          </cell>
          <cell r="M105" t="str">
            <v>TS. Nguyễn Đăng Minh</v>
          </cell>
          <cell r="N105" t="str">
            <v xml:space="preserve"> Trường ĐH Kinh tế, ĐHQG Hà Nội</v>
          </cell>
          <cell r="O105" t="str">
            <v>2022/QĐ-ĐHKT ngày 26/7/2017</v>
          </cell>
          <cell r="P105">
            <v>3058</v>
          </cell>
          <cell r="Q105" t="str">
            <v>/ĐHKT-QĐ ngày 8/11/2017</v>
          </cell>
          <cell r="R105" t="str">
            <v>3058/ĐHKT-QĐ ngày 8/11/2017</v>
          </cell>
        </row>
        <row r="106">
          <cell r="C106" t="str">
            <v>Lê Thanh Hải 27/05/1977</v>
          </cell>
          <cell r="D106" t="str">
            <v xml:space="preserve">Lê Thanh Hải </v>
          </cell>
          <cell r="E106" t="str">
            <v>27/05/1977</v>
          </cell>
          <cell r="F106">
            <v>0</v>
          </cell>
          <cell r="G106" t="str">
            <v>Quản trị Kinh doanh</v>
          </cell>
          <cell r="H106" t="str">
            <v>Quản trị Kinh doanh</v>
          </cell>
          <cell r="I106">
            <v>60340102</v>
          </cell>
          <cell r="J106" t="str">
            <v>QH-2016-E.CH</v>
          </cell>
          <cell r="K106">
            <v>1</v>
          </cell>
          <cell r="L106" t="str">
            <v>Quản trị quan hệ khách hàng tại Viettel Telecom</v>
          </cell>
          <cell r="M106" t="str">
            <v>TS. Nguyễn Phương Mai</v>
          </cell>
          <cell r="N106" t="str">
            <v xml:space="preserve"> Trường ĐH Kinh tế, ĐHQG Hà Nội</v>
          </cell>
          <cell r="O106" t="str">
            <v>2022/QĐ-ĐHKT ngày 26/7/2017</v>
          </cell>
          <cell r="P106">
            <v>3059</v>
          </cell>
          <cell r="Q106" t="str">
            <v>/ĐHKT-QĐ ngày 8/11/2017</v>
          </cell>
          <cell r="R106" t="str">
            <v>3059/ĐHKT-QĐ ngày 8/11/2017</v>
          </cell>
        </row>
        <row r="107">
          <cell r="C107" t="str">
            <v>Đào Phú Quý 25/03/1975</v>
          </cell>
          <cell r="D107" t="str">
            <v xml:space="preserve">Đào Phú Quý </v>
          </cell>
          <cell r="E107" t="str">
            <v>25/03/1975</v>
          </cell>
          <cell r="F107">
            <v>0</v>
          </cell>
          <cell r="G107" t="str">
            <v>Quản trị Kinh doanh</v>
          </cell>
          <cell r="H107" t="str">
            <v>Quản trị Kinh doanh</v>
          </cell>
          <cell r="I107">
            <v>60340102</v>
          </cell>
          <cell r="J107" t="str">
            <v>QH-2016-E.CH</v>
          </cell>
          <cell r="K107">
            <v>2</v>
          </cell>
          <cell r="L107" t="str">
            <v>Các yếu tố ảnh hưởng đến việc chuyển giá của các công ty có vốn đầu tư trực tiếp nước ngoài (FDI) tại Việt Nam</v>
          </cell>
          <cell r="M107" t="str">
            <v>TS. Nguyễn Phương Mai</v>
          </cell>
          <cell r="N107" t="str">
            <v xml:space="preserve"> Trường ĐH Kinh tế, ĐHQG Hà Nội</v>
          </cell>
          <cell r="O107" t="str">
            <v>2022/QĐ-ĐHKT ngày 26/7/2017</v>
          </cell>
          <cell r="P107">
            <v>3060</v>
          </cell>
          <cell r="Q107" t="str">
            <v>/ĐHKT-QĐ ngày 8/11/2017</v>
          </cell>
          <cell r="R107" t="str">
            <v>3060/ĐHKT-QĐ ngày 8/11/2017</v>
          </cell>
        </row>
        <row r="108">
          <cell r="C108" t="str">
            <v>Nguyễn Ngọc Dương 29/06/1983</v>
          </cell>
          <cell r="D108" t="str">
            <v xml:space="preserve">Nguyễn Ngọc Dương </v>
          </cell>
          <cell r="E108" t="str">
            <v>29/06/1983</v>
          </cell>
          <cell r="F108">
            <v>0</v>
          </cell>
          <cell r="G108" t="str">
            <v>Quản trị Kinh doanh</v>
          </cell>
          <cell r="H108" t="str">
            <v>Quản trị Kinh doanh</v>
          </cell>
          <cell r="I108">
            <v>60340102</v>
          </cell>
          <cell r="J108" t="str">
            <v>QH-2016-E.CH</v>
          </cell>
          <cell r="K108">
            <v>1</v>
          </cell>
          <cell r="L108" t="str">
            <v>Quản trị thương hiệu tại Công ty Cổ phần Đầu tư Xây dựng Bất động sản LANMAK - Tổng công ty Xây dựng Hà Nội</v>
          </cell>
          <cell r="M108" t="str">
            <v>TS. Nguyễn Thị Phi Nga</v>
          </cell>
          <cell r="N108" t="str">
            <v xml:space="preserve"> Trường ĐH Kinh tế, ĐHQG Hà Nội</v>
          </cell>
          <cell r="O108" t="str">
            <v>2022/QĐ-ĐHKT ngày 26/7/2017</v>
          </cell>
          <cell r="P108">
            <v>3061</v>
          </cell>
          <cell r="Q108" t="str">
            <v>/ĐHKT-QĐ ngày 8/11/2017</v>
          </cell>
          <cell r="R108" t="str">
            <v>3061/ĐHKT-QĐ ngày 8/11/2017</v>
          </cell>
        </row>
        <row r="109">
          <cell r="C109" t="str">
            <v>Nguyễn Hoàng Long 12/09/1993</v>
          </cell>
          <cell r="D109" t="str">
            <v xml:space="preserve">Nguyễn Hoàng Long </v>
          </cell>
          <cell r="E109" t="str">
            <v>12/09/1993</v>
          </cell>
          <cell r="F109">
            <v>0</v>
          </cell>
          <cell r="G109" t="str">
            <v>Quản trị Kinh doanh</v>
          </cell>
          <cell r="H109" t="str">
            <v>Quản trị Kinh doanh</v>
          </cell>
          <cell r="I109">
            <v>60340102</v>
          </cell>
          <cell r="J109" t="str">
            <v>QH-2016-E.CH</v>
          </cell>
          <cell r="K109">
            <v>1</v>
          </cell>
          <cell r="L109" t="str">
            <v>Các yếu tố ảnh hướng tới lòng tin của người tiêu dùng đối với hành vi mua hàng trực tuyến sản phẩm công nghệ, điện tử</v>
          </cell>
          <cell r="M109" t="str">
            <v>TS. Nguyễn Thị Phi Nga</v>
          </cell>
          <cell r="N109" t="str">
            <v xml:space="preserve"> Trường ĐH Kinh tế, ĐHQG Hà Nội</v>
          </cell>
          <cell r="O109" t="str">
            <v>2022/QĐ-ĐHKT ngày 26/7/2017</v>
          </cell>
          <cell r="P109">
            <v>3062</v>
          </cell>
          <cell r="Q109" t="str">
            <v>/ĐHKT-QĐ ngày 8/11/2017</v>
          </cell>
          <cell r="R109" t="str">
            <v>3062/ĐHKT-QĐ ngày 8/11/2017</v>
          </cell>
        </row>
        <row r="110">
          <cell r="C110" t="str">
            <v>Đoàn Đình Bảo 30/12/1983</v>
          </cell>
          <cell r="D110" t="str">
            <v xml:space="preserve">Đoàn Đình Bảo </v>
          </cell>
          <cell r="E110" t="str">
            <v>30/12/1983</v>
          </cell>
          <cell r="F110">
            <v>0</v>
          </cell>
          <cell r="G110" t="str">
            <v>Quản trị Kinh doanh</v>
          </cell>
          <cell r="H110" t="str">
            <v>Quản trị Kinh doanh</v>
          </cell>
          <cell r="I110">
            <v>60340102</v>
          </cell>
          <cell r="J110" t="str">
            <v>QH-2016-E.CH</v>
          </cell>
          <cell r="K110">
            <v>1</v>
          </cell>
          <cell r="L110" t="str">
            <v>Quản trị chất lượng dự án xây dựng tại Công ty TNHH Xây dựng POSCO E&amp;C</v>
          </cell>
          <cell r="M110" t="str">
            <v>TS. Phan Chí Anh</v>
          </cell>
          <cell r="N110" t="str">
            <v xml:space="preserve"> Trường ĐH Kinh tế, ĐHQG Hà Nội</v>
          </cell>
          <cell r="O110" t="str">
            <v>2022/QĐ-ĐHKT ngày 26/7/2017</v>
          </cell>
          <cell r="P110">
            <v>3063</v>
          </cell>
          <cell r="Q110" t="str">
            <v>/ĐHKT-QĐ ngày 8/11/2017</v>
          </cell>
          <cell r="R110" t="str">
            <v>3063/ĐHKT-QĐ ngày 8/11/2017</v>
          </cell>
        </row>
        <row r="111">
          <cell r="C111" t="str">
            <v>Lê Thị Nguyệt 12/08/1985</v>
          </cell>
          <cell r="D111" t="str">
            <v xml:space="preserve">Lê Thị Nguyệt </v>
          </cell>
          <cell r="E111" t="str">
            <v>12/08/1985</v>
          </cell>
          <cell r="F111">
            <v>0</v>
          </cell>
          <cell r="G111" t="str">
            <v>Quản trị Kinh doanh</v>
          </cell>
          <cell r="H111" t="str">
            <v>Quản trị Kinh doanh</v>
          </cell>
          <cell r="I111">
            <v>60340102</v>
          </cell>
          <cell r="J111" t="str">
            <v>QH-2016-E.CH</v>
          </cell>
          <cell r="K111">
            <v>1</v>
          </cell>
          <cell r="L111" t="str">
            <v>Quản trị chất lượng sản phẩm tại Công ty TNHH Việt Nam NIPPON SEIKI</v>
          </cell>
          <cell r="M111" t="str">
            <v>TS. Phan Chí Anh</v>
          </cell>
          <cell r="N111" t="str">
            <v xml:space="preserve"> Trường ĐH Kinh tế, ĐHQG Hà Nội</v>
          </cell>
          <cell r="O111" t="str">
            <v>2022/QĐ-ĐHKT ngày 26/7/2017</v>
          </cell>
          <cell r="P111">
            <v>3064</v>
          </cell>
          <cell r="Q111" t="str">
            <v>/ĐHKT-QĐ ngày 8/11/2017</v>
          </cell>
          <cell r="R111" t="str">
            <v>3064/ĐHKT-QĐ ngày 8/11/2017</v>
          </cell>
        </row>
        <row r="112">
          <cell r="C112" t="str">
            <v>Nguyễn Thị Thảo 27/06/1987</v>
          </cell>
          <cell r="D112" t="str">
            <v xml:space="preserve">Nguyễn Thị Thảo </v>
          </cell>
          <cell r="E112" t="str">
            <v>27/06/1987</v>
          </cell>
          <cell r="F112">
            <v>0</v>
          </cell>
          <cell r="G112" t="str">
            <v>Quản trị Kinh doanh</v>
          </cell>
          <cell r="H112" t="str">
            <v>Quản trị Kinh doanh</v>
          </cell>
          <cell r="I112">
            <v>60340102</v>
          </cell>
          <cell r="J112" t="str">
            <v>QH-2015-E.CH</v>
          </cell>
          <cell r="K112">
            <v>1</v>
          </cell>
          <cell r="L112" t="str">
            <v>Chiến lược cạnh tranh của Công ty cổ phần đầu tư Minh Hòa</v>
          </cell>
          <cell r="M112" t="str">
            <v>PGS.TS. Nhâm Phong Tuân</v>
          </cell>
          <cell r="N112" t="str">
            <v xml:space="preserve"> Trường ĐH Kinh tế, ĐHQG Hà Nội</v>
          </cell>
          <cell r="O112" t="str">
            <v>1054/QĐ-ĐHKT ngày 30/5/2016</v>
          </cell>
          <cell r="P112">
            <v>3065</v>
          </cell>
          <cell r="Q112" t="str">
            <v>/ĐHKT-QĐ ngày 8/11/2017</v>
          </cell>
          <cell r="R112" t="str">
            <v>3065/ĐHKT-QĐ ngày 8/11/2017</v>
          </cell>
        </row>
        <row r="113">
          <cell r="C113" t="str">
            <v>Dương Quang Trung 01/09/1975</v>
          </cell>
          <cell r="D113" t="str">
            <v xml:space="preserve">Dương Quang Trung </v>
          </cell>
          <cell r="E113" t="str">
            <v>01/09/1975</v>
          </cell>
          <cell r="F113">
            <v>0</v>
          </cell>
          <cell r="G113" t="str">
            <v>Quản trị Kinh doanh</v>
          </cell>
          <cell r="H113" t="str">
            <v>Quản trị Kinh doanh</v>
          </cell>
          <cell r="I113">
            <v>60340102</v>
          </cell>
          <cell r="J113" t="str">
            <v>QH-2016-E.CH</v>
          </cell>
          <cell r="K113">
            <v>1</v>
          </cell>
          <cell r="L113" t="str">
            <v>Chiến lược kinh doanh của Công ty cổ phần xuất nhập khẩu hàng không</v>
          </cell>
          <cell r="M113" t="str">
            <v>TS. Nguyễn Anh Tuấn</v>
          </cell>
          <cell r="N113" t="str">
            <v xml:space="preserve"> Trường ĐH Kinh tế, ĐHQG Hà Nội</v>
          </cell>
          <cell r="O113" t="str">
            <v>2022/QĐ-ĐHKT ngày 26/7/2017</v>
          </cell>
          <cell r="P113">
            <v>3066</v>
          </cell>
          <cell r="Q113" t="str">
            <v>/ĐHKT-QĐ ngày 8/11/2017</v>
          </cell>
          <cell r="R113" t="str">
            <v>3066/ĐHKT-QĐ ngày 8/11/2017</v>
          </cell>
        </row>
        <row r="114">
          <cell r="C114" t="str">
            <v>Vũ Minh Tuệ 13/12/1981</v>
          </cell>
          <cell r="D114" t="str">
            <v xml:space="preserve">Vũ Minh Tuệ </v>
          </cell>
          <cell r="E114" t="str">
            <v>13/12/1981</v>
          </cell>
          <cell r="F114">
            <v>0</v>
          </cell>
          <cell r="G114" t="str">
            <v>Quản trị Kinh doanh</v>
          </cell>
          <cell r="H114" t="str">
            <v>Quản trị Kinh doanh</v>
          </cell>
          <cell r="I114">
            <v>60340102</v>
          </cell>
          <cell r="J114" t="str">
            <v>QH-2016-E.CH</v>
          </cell>
          <cell r="K114">
            <v>1</v>
          </cell>
          <cell r="L114" t="str">
            <v>Xây dựng chiến lược phát triển thương hiệu cho Tổng công ty Thép Việt Nam</v>
          </cell>
          <cell r="M114" t="str">
            <v>TS. Nguyễn Anh Tuấn</v>
          </cell>
          <cell r="N114" t="str">
            <v xml:space="preserve"> Trường ĐH Kinh tế, ĐHQG Hà Nội</v>
          </cell>
          <cell r="O114" t="str">
            <v>2022/QĐ-ĐHKT ngày 26/7/2017</v>
          </cell>
          <cell r="P114">
            <v>3067</v>
          </cell>
          <cell r="Q114" t="str">
            <v>/ĐHKT-QĐ ngày 8/11/2017</v>
          </cell>
          <cell r="R114" t="str">
            <v>3067/ĐHKT-QĐ ngày 8/11/2017</v>
          </cell>
        </row>
        <row r="115">
          <cell r="C115" t="str">
            <v>Nguyễn Thị Hoa 22/11/1986</v>
          </cell>
          <cell r="D115" t="str">
            <v>Nguyễn Thị Hoa</v>
          </cell>
          <cell r="E115" t="str">
            <v>22/11/1986</v>
          </cell>
          <cell r="F115">
            <v>0</v>
          </cell>
          <cell r="G115" t="str">
            <v>Kinh tế &amp; Kinh doanh quốc tế</v>
          </cell>
          <cell r="H115" t="str">
            <v>Kinh tế quốc tế</v>
          </cell>
          <cell r="I115" t="str">
            <v>60310106</v>
          </cell>
          <cell r="J115" t="str">
            <v>QH-2016-E.CH</v>
          </cell>
          <cell r="K115">
            <v>1</v>
          </cell>
          <cell r="L115" t="str">
            <v>Hoạt động thanh toán quốc tế tại ngân hàng thương mại cổ phần đầu tư và phát triển Việt Nam trong bối cảnh hội nhập kinh tế quốc tế</v>
          </cell>
          <cell r="M115" t="str">
            <v>TS Nguyễn Thị Vũ Hà</v>
          </cell>
          <cell r="N115" t="str">
            <v>Trường Đại học Kinh tế - ĐHQGHN</v>
          </cell>
          <cell r="O115" t="str">
            <v>2020/QĐ-ĐHKT ngày 26/7/2017</v>
          </cell>
          <cell r="P115">
            <v>3068</v>
          </cell>
          <cell r="Q115" t="str">
            <v>/ĐHKT-QĐ ngày 8/11/2017</v>
          </cell>
          <cell r="R115" t="str">
            <v>3068/ĐHKT-QĐ ngày 8/11/2017</v>
          </cell>
        </row>
        <row r="116">
          <cell r="C116" t="str">
            <v>Hoàng Thu Mai 29/10/1991</v>
          </cell>
          <cell r="D116" t="str">
            <v>Hoàng Thu Mai</v>
          </cell>
          <cell r="E116" t="str">
            <v>29/10/1991</v>
          </cell>
          <cell r="F116">
            <v>0</v>
          </cell>
          <cell r="G116" t="str">
            <v>Kinh tế &amp; Kinh doanh quốc tế</v>
          </cell>
          <cell r="H116" t="str">
            <v>Kinh tế quốc tế</v>
          </cell>
          <cell r="I116" t="str">
            <v>60310106</v>
          </cell>
          <cell r="J116" t="str">
            <v>QH-2016-E.CH</v>
          </cell>
          <cell r="K116">
            <v>1</v>
          </cell>
          <cell r="L116" t="str">
            <v>Phát tiển ngành công nghiệp điện tử của Thái Lan và hàm ý cho Việt Nam</v>
          </cell>
          <cell r="M116" t="str">
            <v>PGS.TS Nguyễn Xuân Thiên</v>
          </cell>
          <cell r="N116" t="str">
            <v>Trường Đại học Kinh tế - ĐHQGHN</v>
          </cell>
          <cell r="O116" t="str">
            <v>2020/QĐ-ĐHKT ngày 26/7/2017</v>
          </cell>
          <cell r="P116">
            <v>3069</v>
          </cell>
          <cell r="Q116" t="str">
            <v>/ĐHKT-QĐ ngày 8/11/2017</v>
          </cell>
          <cell r="R116" t="str">
            <v>3069/ĐHKT-QĐ ngày 8/11/2017</v>
          </cell>
        </row>
        <row r="117">
          <cell r="C117" t="str">
            <v>Trần Thị Tuyết Nhung 18/11/1976</v>
          </cell>
          <cell r="D117" t="str">
            <v>Trần Thị Tuyết Nhung</v>
          </cell>
          <cell r="E117" t="str">
            <v>18/11/1976</v>
          </cell>
          <cell r="F117">
            <v>0</v>
          </cell>
          <cell r="G117" t="str">
            <v>Kinh tế &amp; Kinh doanh quốc tế</v>
          </cell>
          <cell r="H117" t="str">
            <v>Kinh tế quốc tế</v>
          </cell>
          <cell r="I117" t="str">
            <v>60310106</v>
          </cell>
          <cell r="J117" t="str">
            <v>QH-2016-E.CH</v>
          </cell>
          <cell r="K117">
            <v>2</v>
          </cell>
          <cell r="L117" t="str">
            <v>Mô hình phát triển kinh tế của Singapore và hàm ý đối với Việt Nam</v>
          </cell>
          <cell r="M117" t="str">
            <v>PGS.TS Nguyễn Xuân Thiên</v>
          </cell>
          <cell r="N117" t="str">
            <v>Trường Đại học Kinh tế - ĐHQGHN</v>
          </cell>
          <cell r="O117" t="str">
            <v>2309/QĐ-ĐHKT ngày 28/8/2017</v>
          </cell>
          <cell r="P117">
            <v>3070</v>
          </cell>
          <cell r="Q117" t="str">
            <v>/ĐHKT-QĐ ngày 8/11/2017</v>
          </cell>
          <cell r="R117" t="str">
            <v>3070/ĐHKT-QĐ ngày 8/11/2017</v>
          </cell>
        </row>
        <row r="118">
          <cell r="C118" t="str">
            <v>Trần Thị Phượng 11/09/1992</v>
          </cell>
          <cell r="D118" t="str">
            <v>Trần Thị Phượng</v>
          </cell>
          <cell r="E118" t="str">
            <v>11/09/1992</v>
          </cell>
          <cell r="F118">
            <v>0</v>
          </cell>
          <cell r="G118" t="str">
            <v>Kinh tế &amp; Kinh doanh quốc tế</v>
          </cell>
          <cell r="H118" t="str">
            <v>Kinh tế quốc tế</v>
          </cell>
          <cell r="I118" t="str">
            <v>60310106</v>
          </cell>
          <cell r="J118" t="str">
            <v>QH-2016-E.CH</v>
          </cell>
          <cell r="K118">
            <v>1</v>
          </cell>
          <cell r="L118" t="str">
            <v>Thu hút đầu tư trực tiếp nước ngoài vào Hải Phòng</v>
          </cell>
          <cell r="M118" t="str">
            <v>TS Nguyễn Tiến Dũng</v>
          </cell>
          <cell r="N118" t="str">
            <v>Trường Đại học Kinh tế - ĐHQGHN</v>
          </cell>
          <cell r="O118" t="str">
            <v>2020/QĐ-ĐHKT ngày 26/7/2017</v>
          </cell>
          <cell r="P118">
            <v>3071</v>
          </cell>
          <cell r="Q118" t="str">
            <v>/ĐHKT-QĐ ngày 8/11/2017</v>
          </cell>
          <cell r="R118" t="str">
            <v>3071/ĐHKT-QĐ ngày 8/11/2017</v>
          </cell>
        </row>
        <row r="119">
          <cell r="C119" t="str">
            <v>Lê Thị Hoa Quỳnh 18/12/1992</v>
          </cell>
          <cell r="D119" t="str">
            <v>Lê Thị Hoa Quỳnh</v>
          </cell>
          <cell r="E119" t="str">
            <v>18/12/1992</v>
          </cell>
          <cell r="F119">
            <v>0</v>
          </cell>
          <cell r="G119" t="str">
            <v>Kinh tế &amp; Kinh doanh quốc tế</v>
          </cell>
          <cell r="H119" t="str">
            <v>Kinh tế quốc tế</v>
          </cell>
          <cell r="I119" t="str">
            <v>60310106</v>
          </cell>
          <cell r="J119" t="str">
            <v>QH-2016-E.CH</v>
          </cell>
          <cell r="K119">
            <v>1</v>
          </cell>
          <cell r="L119" t="str">
            <v>Đầu tư trực tiếp của các doanh nghiệp Việt Nam sang Lào: Trường hợp của Hoàng Anh Gia Lai và Viettel</v>
          </cell>
          <cell r="M119" t="str">
            <v>PGS.TS Nguyễn Việt Khôi</v>
          </cell>
          <cell r="N119" t="str">
            <v>Trường Đại học Kinh tế - ĐHQGHN</v>
          </cell>
          <cell r="O119" t="str">
            <v>2020/QĐ-ĐHKT ngày 26/7/2017</v>
          </cell>
          <cell r="P119">
            <v>3072</v>
          </cell>
          <cell r="Q119" t="str">
            <v>/ĐHKT-QĐ ngày 8/11/2017</v>
          </cell>
          <cell r="R119" t="str">
            <v>3072/ĐHKT-QĐ ngày 8/11/2017</v>
          </cell>
        </row>
        <row r="120">
          <cell r="C120" t="str">
            <v>Lê Thị Thúy Quỳnh 25/01/1990</v>
          </cell>
          <cell r="D120" t="str">
            <v>Lê Thị Thúy Quỳnh</v>
          </cell>
          <cell r="E120" t="str">
            <v>25/01/1990</v>
          </cell>
          <cell r="F120">
            <v>0</v>
          </cell>
          <cell r="G120" t="str">
            <v>Kinh tế &amp; Kinh doanh quốc tế</v>
          </cell>
          <cell r="H120" t="str">
            <v>Kinh tế quốc tế</v>
          </cell>
          <cell r="I120" t="str">
            <v>60310106</v>
          </cell>
          <cell r="J120" t="str">
            <v>QH-2016-E.CH</v>
          </cell>
          <cell r="K120">
            <v>1</v>
          </cell>
          <cell r="L120" t="str">
            <v>Môi trường thu hút FDI vào ngành nông nghiệp tại Việt Nam: Thực trạng và giải pháp</v>
          </cell>
          <cell r="M120" t="str">
            <v>TS Phạm Thu Phương</v>
          </cell>
          <cell r="N120" t="str">
            <v>Trường Đại học Kinh tế - ĐHQGHN</v>
          </cell>
          <cell r="O120" t="str">
            <v>2020/QĐ-ĐHKT ngày 26/7/2017</v>
          </cell>
          <cell r="P120">
            <v>3073</v>
          </cell>
          <cell r="Q120" t="str">
            <v>/ĐHKT-QĐ ngày 8/11/2017</v>
          </cell>
          <cell r="R120" t="str">
            <v>3073/ĐHKT-QĐ ngày 8/11/2017</v>
          </cell>
        </row>
        <row r="121">
          <cell r="C121" t="str">
            <v>Hoàng Thị Bình Sơn 06/01/1975</v>
          </cell>
          <cell r="D121" t="str">
            <v>Hoàng Thị Bình Sơn</v>
          </cell>
          <cell r="E121" t="str">
            <v>06/01/1975</v>
          </cell>
          <cell r="F121">
            <v>0</v>
          </cell>
          <cell r="G121" t="str">
            <v>Kinh tế &amp; Kinh doanh quốc tế</v>
          </cell>
          <cell r="H121" t="str">
            <v>Kinh tế quốc tế</v>
          </cell>
          <cell r="I121" t="str">
            <v>60310106</v>
          </cell>
          <cell r="J121" t="str">
            <v>QH-2016-E.CH</v>
          </cell>
          <cell r="K121">
            <v>2</v>
          </cell>
          <cell r="L121" t="str">
            <v>Xác định giá trị hải quan đối với hàng nhập khẩu: Kinh nghiệm quốc tế và hàm ý đối với Việt Nam</v>
          </cell>
          <cell r="M121" t="str">
            <v>PGS.TS Hà Văn Hội</v>
          </cell>
          <cell r="N121" t="str">
            <v>Trường Đại học Kinh tế - ĐHQGHN</v>
          </cell>
          <cell r="O121" t="str">
            <v>2309/QĐ-ĐHKT ngày 28/8/2017</v>
          </cell>
          <cell r="P121">
            <v>3074</v>
          </cell>
          <cell r="Q121" t="str">
            <v>/ĐHKT-QĐ ngày 8/11/2017</v>
          </cell>
          <cell r="R121" t="str">
            <v>3074/ĐHKT-QĐ ngày 8/11/2017</v>
          </cell>
        </row>
        <row r="122">
          <cell r="C122" t="str">
            <v>Nguyễn Thị Huyền Trang 25/07/1993</v>
          </cell>
          <cell r="D122" t="str">
            <v>Nguyễn Thị Huyền Trang</v>
          </cell>
          <cell r="E122" t="str">
            <v>25/07/1993</v>
          </cell>
          <cell r="F122">
            <v>0</v>
          </cell>
          <cell r="G122" t="str">
            <v>Kinh tế &amp; Kinh doanh quốc tế</v>
          </cell>
          <cell r="H122" t="str">
            <v>Kinh tế quốc tế</v>
          </cell>
          <cell r="I122" t="str">
            <v>60310106</v>
          </cell>
          <cell r="J122" t="str">
            <v>QH-2016-E.CH</v>
          </cell>
          <cell r="K122">
            <v>1</v>
          </cell>
          <cell r="L122" t="str">
            <v>Chính sách thu hút vốn đầu tư mạo hiểm cho các Startups tại Israel và bài học kinh nghiệm cho Việt Nam</v>
          </cell>
          <cell r="M122" t="str">
            <v>TS Nguyễn Anh Thu</v>
          </cell>
          <cell r="N122" t="str">
            <v>Trường Đại học Kinh tế - ĐHQGHN</v>
          </cell>
          <cell r="O122" t="str">
            <v>2020/QĐ-ĐHKT ngày 26/7/2017</v>
          </cell>
          <cell r="P122">
            <v>3075</v>
          </cell>
          <cell r="Q122" t="str">
            <v>/ĐHKT-QĐ ngày 8/11/2017</v>
          </cell>
          <cell r="R122" t="str">
            <v>3075/ĐHKT-QĐ ngày 8/11/2017</v>
          </cell>
        </row>
        <row r="123">
          <cell r="C123" t="str">
            <v>Đào Minh Tuấn 29/08/1989</v>
          </cell>
          <cell r="D123" t="str">
            <v>Đào Minh Tuấn</v>
          </cell>
          <cell r="E123" t="str">
            <v>29/08/1989</v>
          </cell>
          <cell r="F123">
            <v>0</v>
          </cell>
          <cell r="G123" t="str">
            <v>Kinh tế &amp; Kinh doanh quốc tế</v>
          </cell>
          <cell r="H123" t="str">
            <v>Kinh tế quốc tế</v>
          </cell>
          <cell r="I123" t="str">
            <v>60310106</v>
          </cell>
          <cell r="J123" t="str">
            <v>QH-2016-E.CH</v>
          </cell>
          <cell r="K123">
            <v>2</v>
          </cell>
          <cell r="L123" t="str">
            <v>Sáp nhập, mua bán trong lĩnh vực ngân hàng: Kinh nghiệm quốc tế và một số hàm ý đối với Việt Nam</v>
          </cell>
          <cell r="M123" t="str">
            <v>PGS.TS Hà Văn Hội</v>
          </cell>
          <cell r="N123" t="str">
            <v>Trường Đại học Kinh tế - ĐHQGHN</v>
          </cell>
          <cell r="O123" t="str">
            <v>2309/QĐ-ĐHKT ngày 28/8/2017</v>
          </cell>
          <cell r="P123">
            <v>3076</v>
          </cell>
          <cell r="Q123" t="str">
            <v>/ĐHKT-QĐ ngày 8/11/2017</v>
          </cell>
          <cell r="R123" t="str">
            <v>3076/ĐHKT-QĐ ngày 8/11/2017</v>
          </cell>
        </row>
        <row r="124">
          <cell r="C124" t="str">
            <v>Đinh Thị Tố Quyên 18/08/1981</v>
          </cell>
          <cell r="D124" t="str">
            <v>Đinh Thị Tố Quyên</v>
          </cell>
          <cell r="E124" t="str">
            <v>18/08/1981</v>
          </cell>
          <cell r="F124">
            <v>0</v>
          </cell>
          <cell r="G124" t="str">
            <v>Kinh tế &amp; Kinh doanh quốc tế</v>
          </cell>
          <cell r="H124" t="str">
            <v>Kinh tế quốc tế</v>
          </cell>
          <cell r="I124" t="str">
            <v>60310106</v>
          </cell>
          <cell r="J124" t="str">
            <v>QH-2016-E.CH</v>
          </cell>
          <cell r="K124">
            <v>1</v>
          </cell>
          <cell r="L124" t="str">
            <v>Xuất khẩu cafe của Việt Nam sang thị trường Đức giai đoạn 2007-2017</v>
          </cell>
          <cell r="M124" t="str">
            <v>TS Nguyễn Tiến Minh</v>
          </cell>
          <cell r="N124" t="str">
            <v>Trường Đại học Kinh tế - ĐHQGHN</v>
          </cell>
          <cell r="O124" t="str">
            <v>2020/QĐ-ĐHKT ngày 26/7/2017</v>
          </cell>
          <cell r="P124">
            <v>3077</v>
          </cell>
          <cell r="Q124" t="str">
            <v>/ĐHKT-QĐ ngày 8/11/2017</v>
          </cell>
          <cell r="R124" t="str">
            <v>3077/ĐHKT-QĐ ngày 8/11/2017</v>
          </cell>
        </row>
        <row r="125">
          <cell r="C125" t="str">
            <v>Nguyễn Thị Hồng Vân 08/12/1991</v>
          </cell>
          <cell r="D125" t="str">
            <v>Nguyễn Thị Hồng Vân</v>
          </cell>
          <cell r="E125" t="str">
            <v>08/12/1991</v>
          </cell>
          <cell r="F125">
            <v>0</v>
          </cell>
          <cell r="G125" t="str">
            <v>Kinh tế &amp; Kinh doanh quốc tế</v>
          </cell>
          <cell r="H125" t="str">
            <v>Kinh tế quốc tế</v>
          </cell>
          <cell r="I125" t="str">
            <v>60310106</v>
          </cell>
          <cell r="J125" t="str">
            <v>QH-2016-E.CH</v>
          </cell>
          <cell r="K125">
            <v>1</v>
          </cell>
          <cell r="L125" t="str">
            <v>Phát triển hoạt động kinh doanh ngoại hối tại ngân hàng thương mại cổ phần ngoại thương Việt Nam</v>
          </cell>
          <cell r="M125" t="str">
            <v>PGS.TS Hà Văn Hội</v>
          </cell>
          <cell r="N125" t="str">
            <v>Trường Đại học Kinh tế - ĐHQGHN</v>
          </cell>
          <cell r="O125" t="str">
            <v>2020/QĐ-ĐHKT ngày 26/7/2017</v>
          </cell>
          <cell r="P125">
            <v>3078</v>
          </cell>
          <cell r="Q125" t="str">
            <v>/ĐHKT-QĐ ngày 8/11/2017</v>
          </cell>
          <cell r="R125" t="str">
            <v>3078/ĐHKT-QĐ ngày 8/11/2017</v>
          </cell>
        </row>
        <row r="126">
          <cell r="C126" t="str">
            <v>Nguyễn Trọng Vinh 01/11/1992</v>
          </cell>
          <cell r="D126" t="str">
            <v>Nguyễn Trọng Vinh</v>
          </cell>
          <cell r="E126" t="str">
            <v>01/11/1992</v>
          </cell>
          <cell r="F126">
            <v>0</v>
          </cell>
          <cell r="G126" t="str">
            <v>Kinh tế &amp; Kinh doanh quốc tế</v>
          </cell>
          <cell r="H126" t="str">
            <v>Kinh tế quốc tế</v>
          </cell>
          <cell r="I126" t="str">
            <v>60310106</v>
          </cell>
          <cell r="J126" t="str">
            <v>QH-2016-E.CH</v>
          </cell>
          <cell r="K126">
            <v>1</v>
          </cell>
          <cell r="L126" t="str">
            <v>Phân bổ ngân sách Nhà nước: Kinh nghiệm quốc tế và hàm ý cho Việt Nam</v>
          </cell>
          <cell r="M126" t="str">
            <v>TS Nguyễn Cẩm Nhung</v>
          </cell>
          <cell r="N126" t="str">
            <v>Trường Đại học Kinh tế - ĐHQGHN</v>
          </cell>
          <cell r="O126" t="str">
            <v>2020/QĐ-ĐHKT ngày 26/7/2017</v>
          </cell>
          <cell r="P126">
            <v>3079</v>
          </cell>
          <cell r="Q126" t="str">
            <v>/ĐHKT-QĐ ngày 8/11/2017</v>
          </cell>
          <cell r="R126" t="str">
            <v>3079/ĐHKT-QĐ ngày 8/11/2017</v>
          </cell>
        </row>
        <row r="127">
          <cell r="C127" t="str">
            <v>Đoàn Mai Hoài Anh 17/05/1990</v>
          </cell>
          <cell r="D127" t="str">
            <v xml:space="preserve">Đoàn Mai Hoài Anh </v>
          </cell>
          <cell r="E127" t="str">
            <v>17/05/1990</v>
          </cell>
          <cell r="F127">
            <v>0</v>
          </cell>
          <cell r="G127" t="str">
            <v>Tài chính - Ngân hàng</v>
          </cell>
          <cell r="H127" t="str">
            <v>Tài chính - Ngân hàng</v>
          </cell>
          <cell r="I127" t="str">
            <v>60340201</v>
          </cell>
          <cell r="J127" t="str">
            <v>QH-2016-E.CH</v>
          </cell>
          <cell r="K127">
            <v>1</v>
          </cell>
          <cell r="L127" t="str">
            <v>Hoạt động cho vay mua nhà tại ngân hàng thương mại trách nhiệm hữu hạn một thành viên Đại Dương - Chi nhánh Hà Nội</v>
          </cell>
          <cell r="M127" t="str">
            <v>PGS. TS. Phí Mạnh Hồng</v>
          </cell>
          <cell r="N127" t="str">
            <v xml:space="preserve"> Trường ĐH Kinh tế, ĐHQG Hà Nội</v>
          </cell>
          <cell r="O127" t="str">
            <v>2023/QĐ-ĐHKT ngày 26/7/2017</v>
          </cell>
          <cell r="P127">
            <v>3080</v>
          </cell>
          <cell r="Q127" t="str">
            <v>/ĐHKT-QĐ ngày 8/11/2017</v>
          </cell>
          <cell r="R127" t="str">
            <v>3080/ĐHKT-QĐ ngày 8/11/2017</v>
          </cell>
        </row>
        <row r="128">
          <cell r="C128" t="str">
            <v>Mai Hồng Anh 07/07/1992</v>
          </cell>
          <cell r="D128" t="str">
            <v xml:space="preserve">Mai Hồng Anh </v>
          </cell>
          <cell r="E128" t="str">
            <v>07/07/1992</v>
          </cell>
          <cell r="F128">
            <v>0</v>
          </cell>
          <cell r="G128" t="str">
            <v>Tài chính - Ngân hàng</v>
          </cell>
          <cell r="H128" t="str">
            <v>Tài chính - Ngân hàng</v>
          </cell>
          <cell r="I128" t="str">
            <v>60340201</v>
          </cell>
          <cell r="J128" t="str">
            <v>QH-2016-E.CH</v>
          </cell>
          <cell r="K128">
            <v>1</v>
          </cell>
          <cell r="L128" t="str">
            <v>Nâng cao hiệu quả quản trị rủi ro tín dụng tại ngân hàng thương mại cổ phần đầu tư và phát triển Việt Nam  - Chi nhánh Nam Thái Nguyên</v>
          </cell>
          <cell r="M128" t="str">
            <v>TS. Nguyễn Xuân Thắng</v>
          </cell>
          <cell r="N128" t="str">
            <v>Viện Ngân hàng - Tài chính
Đại học Kinh tế Quốc Dân</v>
          </cell>
          <cell r="O128" t="str">
            <v>2023/QĐ-ĐHKT ngày 26/7/2017</v>
          </cell>
          <cell r="P128">
            <v>3081</v>
          </cell>
          <cell r="Q128" t="str">
            <v>/ĐHKT-QĐ ngày 8/11/2017</v>
          </cell>
          <cell r="R128" t="str">
            <v>3081/ĐHKT-QĐ ngày 8/11/2017</v>
          </cell>
        </row>
        <row r="129">
          <cell r="C129" t="str">
            <v>Vũ Kim Anh 01/04/1992</v>
          </cell>
          <cell r="D129" t="str">
            <v xml:space="preserve">Vũ Kim Anh </v>
          </cell>
          <cell r="E129" t="str">
            <v>01/04/1992</v>
          </cell>
          <cell r="F129">
            <v>0</v>
          </cell>
          <cell r="G129" t="str">
            <v>Tài chính - Ngân hàng</v>
          </cell>
          <cell r="H129" t="str">
            <v>Tài chính - Ngân hàng</v>
          </cell>
          <cell r="I129" t="str">
            <v>60340201</v>
          </cell>
          <cell r="J129" t="str">
            <v>QH-2016-E.CH</v>
          </cell>
          <cell r="K129">
            <v>1</v>
          </cell>
          <cell r="L129" t="str">
            <v>Giải pháp nâng cao năng lực tài chính của công ty TNHH Sơn Đông</v>
          </cell>
          <cell r="M129" t="str">
            <v>PGS.TS. Nguyễn Văn Hiệu</v>
          </cell>
          <cell r="N129" t="str">
            <v xml:space="preserve"> Trường ĐH Kinh tế, ĐHQG Hà Nội</v>
          </cell>
          <cell r="O129" t="str">
            <v>2023/QĐ-ĐHKT ngày 26/7/2017</v>
          </cell>
          <cell r="P129">
            <v>3082</v>
          </cell>
          <cell r="Q129" t="str">
            <v>/ĐHKT-QĐ ngày 8/11/2017</v>
          </cell>
          <cell r="R129" t="str">
            <v>3082/ĐHKT-QĐ ngày 8/11/2017</v>
          </cell>
        </row>
        <row r="130">
          <cell r="C130" t="str">
            <v>Nguyễn Thị Lan Anh 10/02/1988</v>
          </cell>
          <cell r="D130" t="str">
            <v xml:space="preserve">Nguyễn Thị Lan Anh </v>
          </cell>
          <cell r="E130" t="str">
            <v>10/02/1988</v>
          </cell>
          <cell r="F130">
            <v>0</v>
          </cell>
          <cell r="G130" t="str">
            <v>Tài chính - Ngân hàng</v>
          </cell>
          <cell r="H130" t="str">
            <v>Tài chính - Ngân hàng</v>
          </cell>
          <cell r="I130" t="str">
            <v>60340201</v>
          </cell>
          <cell r="J130" t="str">
            <v>QH-2016-E.CH</v>
          </cell>
          <cell r="K130">
            <v>1</v>
          </cell>
          <cell r="L130" t="str">
            <v>Phát triển cho vay tín chấp doanh nghiệp vừa và nhỏ tại ngân hàng thương mại cổ phần hàng hải Việt Nam - Chi nhánh Cầu Giấy</v>
          </cell>
          <cell r="M130" t="str">
            <v>TS. Hoàng Xuân Hòa</v>
          </cell>
          <cell r="N130" t="str">
            <v>Ban kinh tế trung ương</v>
          </cell>
          <cell r="O130" t="str">
            <v>2023/QĐ-ĐHKT ngày 26/7/2017</v>
          </cell>
          <cell r="P130">
            <v>3083</v>
          </cell>
          <cell r="Q130" t="str">
            <v>/ĐHKT-QĐ ngày 8/11/2017</v>
          </cell>
          <cell r="R130" t="str">
            <v>3083/ĐHKT-QĐ ngày 8/11/2017</v>
          </cell>
        </row>
        <row r="131">
          <cell r="C131" t="str">
            <v>Dương Xuân Anh 19/10/1991</v>
          </cell>
          <cell r="D131" t="str">
            <v xml:space="preserve">Dương Xuân Anh </v>
          </cell>
          <cell r="E131" t="str">
            <v>19/10/1991</v>
          </cell>
          <cell r="F131">
            <v>0</v>
          </cell>
          <cell r="G131" t="str">
            <v>Tài chính - Ngân hàng</v>
          </cell>
          <cell r="H131" t="str">
            <v>Tài chính - Ngân hàng</v>
          </cell>
          <cell r="I131" t="str">
            <v>60340201</v>
          </cell>
          <cell r="J131" t="str">
            <v>QH-2016-E.CH</v>
          </cell>
          <cell r="K131">
            <v>1</v>
          </cell>
          <cell r="L131" t="str">
            <v>Quản lý và sử dụng nguồn vốn ODA của ngân hàng phát triển châu Á tại Việt Nam</v>
          </cell>
          <cell r="M131" t="str">
            <v>TS. Nguyễn Cẩm Nhung</v>
          </cell>
          <cell r="N131" t="str">
            <v xml:space="preserve"> Trường ĐH Kinh tế, ĐHQG Hà Nội</v>
          </cell>
          <cell r="O131" t="str">
            <v>2023/QĐ-ĐHKT ngày 26/7/2017</v>
          </cell>
          <cell r="P131">
            <v>3084</v>
          </cell>
          <cell r="Q131" t="str">
            <v>/ĐHKT-QĐ ngày 8/11/2017</v>
          </cell>
          <cell r="R131" t="str">
            <v>3084/ĐHKT-QĐ ngày 8/11/2017</v>
          </cell>
        </row>
        <row r="132">
          <cell r="C132" t="str">
            <v>Vũ Phương Chi 07/07/1988</v>
          </cell>
          <cell r="D132" t="str">
            <v xml:space="preserve">Vũ Phương Chi </v>
          </cell>
          <cell r="E132" t="str">
            <v>07/07/1988</v>
          </cell>
          <cell r="F132">
            <v>0</v>
          </cell>
          <cell r="G132" t="str">
            <v>Tài chính - Ngân hàng</v>
          </cell>
          <cell r="H132" t="str">
            <v>Tài chính - Ngân hàng</v>
          </cell>
          <cell r="I132" t="str">
            <v>60340201</v>
          </cell>
          <cell r="J132" t="str">
            <v>QH-2016-E.CH</v>
          </cell>
          <cell r="K132">
            <v>1</v>
          </cell>
          <cell r="L132" t="str">
            <v>Phát triển tín dụng xanh: Kinh nghiệm quốc tế và một số bài học cho các ngân hàng thương mại Việt Nam</v>
          </cell>
          <cell r="M132" t="str">
            <v>TS. Trần Thị Vân Anh</v>
          </cell>
          <cell r="N132" t="str">
            <v xml:space="preserve"> Trường ĐH Kinh tế, ĐHQG Hà Nội</v>
          </cell>
          <cell r="O132" t="str">
            <v>2023/QĐ-ĐHKT ngày 26/7/2017</v>
          </cell>
          <cell r="P132">
            <v>3085</v>
          </cell>
          <cell r="Q132" t="str">
            <v>/ĐHKT-QĐ ngày 8/11/2017</v>
          </cell>
          <cell r="R132" t="str">
            <v>3085/ĐHKT-QĐ ngày 8/11/2017</v>
          </cell>
        </row>
        <row r="133">
          <cell r="C133" t="str">
            <v>Nguyễn Thị Chinh 16/10/1992</v>
          </cell>
          <cell r="D133" t="str">
            <v xml:space="preserve">Nguyễn Thị Chinh </v>
          </cell>
          <cell r="E133" t="str">
            <v>16/10/1992</v>
          </cell>
          <cell r="F133">
            <v>0</v>
          </cell>
          <cell r="G133" t="str">
            <v>Tài chính - Ngân hàng</v>
          </cell>
          <cell r="H133" t="str">
            <v>Tài chính - Ngân hàng</v>
          </cell>
          <cell r="I133" t="str">
            <v>60340201</v>
          </cell>
          <cell r="J133" t="str">
            <v>QH-2016-E.CH</v>
          </cell>
          <cell r="K133">
            <v>1</v>
          </cell>
          <cell r="L133" t="str">
            <v>Phát triển dịch vụ ngân hàng điện tử tại ngân hàng thương mại cổ phần đầu từ và phát triển Việt Nam - Chi nhánh Bắc Ninh</v>
          </cell>
          <cell r="M133" t="str">
            <v>TS. Nguyễn Thế Hùng</v>
          </cell>
          <cell r="N133" t="str">
            <v xml:space="preserve"> Trường ĐH Kinh tế, ĐHQG Hà Nội</v>
          </cell>
          <cell r="O133" t="str">
            <v>2023/QĐ-ĐHKT ngày 26/7/2017</v>
          </cell>
          <cell r="P133">
            <v>3086</v>
          </cell>
          <cell r="Q133" t="str">
            <v>/ĐHKT-QĐ ngày 8/11/2017</v>
          </cell>
          <cell r="R133" t="str">
            <v>3086/ĐHKT-QĐ ngày 8/11/2017</v>
          </cell>
        </row>
        <row r="134">
          <cell r="C134" t="str">
            <v>Hà Mạnh Cường 23/05/1990</v>
          </cell>
          <cell r="D134" t="str">
            <v xml:space="preserve">Hà Mạnh Cường </v>
          </cell>
          <cell r="E134" t="str">
            <v>23/05/1990</v>
          </cell>
          <cell r="F134">
            <v>0</v>
          </cell>
          <cell r="G134" t="str">
            <v>Tài chính - Ngân hàng</v>
          </cell>
          <cell r="H134" t="str">
            <v>Tài chính - Ngân hàng</v>
          </cell>
          <cell r="I134" t="str">
            <v>60340201</v>
          </cell>
          <cell r="J134" t="str">
            <v>QH-2016-E.CH</v>
          </cell>
          <cell r="K134">
            <v>1</v>
          </cell>
          <cell r="L134" t="str">
            <v>Phân tích tình hình tài chính tại công ty cổ phần Đạt Phương</v>
          </cell>
          <cell r="M134" t="str">
            <v>TS. Trần Trung Tuấn</v>
          </cell>
          <cell r="N134" t="str">
            <v>Trường ĐH Kinh tế Quốc dân</v>
          </cell>
          <cell r="O134" t="str">
            <v>2023/QĐ-ĐHKT ngày 26/7/2017</v>
          </cell>
          <cell r="P134">
            <v>3087</v>
          </cell>
          <cell r="Q134" t="str">
            <v>/ĐHKT-QĐ ngày 8/11/2017</v>
          </cell>
          <cell r="R134" t="str">
            <v>3087/ĐHKT-QĐ ngày 8/11/2017</v>
          </cell>
        </row>
        <row r="135">
          <cell r="C135" t="str">
            <v>Dương Ngọc Diệp 15/11/1992</v>
          </cell>
          <cell r="D135" t="str">
            <v xml:space="preserve">Dương Ngọc Diệp </v>
          </cell>
          <cell r="E135" t="str">
            <v>15/11/1992</v>
          </cell>
          <cell r="F135">
            <v>0</v>
          </cell>
          <cell r="G135" t="str">
            <v>Tài chính - Ngân hàng</v>
          </cell>
          <cell r="H135" t="str">
            <v>Tài chính - Ngân hàng</v>
          </cell>
          <cell r="I135" t="str">
            <v>60340201</v>
          </cell>
          <cell r="J135" t="str">
            <v>QH-2016-E.CH</v>
          </cell>
          <cell r="K135">
            <v>1</v>
          </cell>
          <cell r="L135" t="str">
            <v>Nâng cao tính thanh khoản cho thị trường trái phiếu chính phủ Việt Nam</v>
          </cell>
          <cell r="M135" t="str">
            <v>TS. Lê Trung Thành</v>
          </cell>
          <cell r="N135" t="str">
            <v xml:space="preserve"> Trường ĐH Kinh tế, ĐHQG Hà Nội</v>
          </cell>
          <cell r="O135" t="str">
            <v>2023/QĐ-ĐHKT ngày 26/7/2017</v>
          </cell>
          <cell r="P135">
            <v>3088</v>
          </cell>
          <cell r="Q135" t="str">
            <v>/ĐHKT-QĐ ngày 8/11/2017</v>
          </cell>
          <cell r="R135" t="str">
            <v>3088/ĐHKT-QĐ ngày 8/11/2017</v>
          </cell>
        </row>
        <row r="136">
          <cell r="C136" t="str">
            <v>Trần Thu Hà 17/08/1993</v>
          </cell>
          <cell r="D136" t="str">
            <v xml:space="preserve">Trần Thu Hà </v>
          </cell>
          <cell r="E136" t="str">
            <v>17/08/1993</v>
          </cell>
          <cell r="F136">
            <v>0</v>
          </cell>
          <cell r="G136" t="str">
            <v>Tài chính - Ngân hàng</v>
          </cell>
          <cell r="H136" t="str">
            <v>Tài chính - Ngân hàng</v>
          </cell>
          <cell r="I136" t="str">
            <v>60340201</v>
          </cell>
          <cell r="J136" t="str">
            <v>QH-2016-E.CH</v>
          </cell>
          <cell r="K136">
            <v>1</v>
          </cell>
          <cell r="L136" t="str">
            <v>Quản lý chi ngân sách nhà nước tại thành phố Việt Trì, tỉnh Phú Thọ</v>
          </cell>
          <cell r="M136" t="str">
            <v>PGS.TS. Nguyễn Văn Hiệu</v>
          </cell>
          <cell r="N136" t="str">
            <v xml:space="preserve"> Trường ĐH Kinh tế, ĐHQG Hà Nội</v>
          </cell>
          <cell r="O136" t="str">
            <v>2023/QĐ-ĐHKT ngày 26/7/2017</v>
          </cell>
          <cell r="P136">
            <v>3089</v>
          </cell>
          <cell r="Q136" t="str">
            <v>/ĐHKT-QĐ ngày 8/11/2017</v>
          </cell>
          <cell r="R136" t="str">
            <v>3089/ĐHKT-QĐ ngày 8/11/2017</v>
          </cell>
        </row>
        <row r="137">
          <cell r="C137" t="str">
            <v>Nguyễn Văn Hiếu 28/03/1992</v>
          </cell>
          <cell r="D137" t="str">
            <v xml:space="preserve">Nguyễn Văn Hiếu </v>
          </cell>
          <cell r="E137" t="str">
            <v>28/03/1992</v>
          </cell>
          <cell r="F137">
            <v>0</v>
          </cell>
          <cell r="G137" t="str">
            <v>Tài chính - Ngân hàng</v>
          </cell>
          <cell r="H137" t="str">
            <v>Tài chính - Ngân hàng</v>
          </cell>
          <cell r="I137" t="str">
            <v>60340201</v>
          </cell>
          <cell r="J137" t="str">
            <v>QH-2016-E.CH</v>
          </cell>
          <cell r="K137">
            <v>1</v>
          </cell>
          <cell r="L137" t="str">
            <v>Phát triển tín dụng bán lẻ tại ngân hàng TMCP đầu tư và phát triển Việt Nam - Chi nhánh Cầu Giấy</v>
          </cell>
          <cell r="M137" t="str">
            <v>TS. Nguyễn Thế Hùng</v>
          </cell>
          <cell r="N137" t="str">
            <v xml:space="preserve"> Trường ĐH Kinh tế, ĐHQG Hà Nội</v>
          </cell>
          <cell r="O137" t="str">
            <v>2023/QĐ-ĐHKT ngày 26/7/2017</v>
          </cell>
          <cell r="P137">
            <v>3090</v>
          </cell>
          <cell r="Q137" t="str">
            <v>/ĐHKT-QĐ ngày 8/11/2017</v>
          </cell>
          <cell r="R137" t="str">
            <v>3090/ĐHKT-QĐ ngày 8/11/2017</v>
          </cell>
        </row>
        <row r="138">
          <cell r="C138" t="str">
            <v>Nguyễn Thị Hoa 25/09/1990</v>
          </cell>
          <cell r="D138" t="str">
            <v xml:space="preserve">Nguyễn Thị Hoa </v>
          </cell>
          <cell r="E138" t="str">
            <v>25/09/1990</v>
          </cell>
          <cell r="F138">
            <v>0</v>
          </cell>
          <cell r="G138" t="str">
            <v>Tài chính - Ngân hàng</v>
          </cell>
          <cell r="H138" t="str">
            <v>Tài chính - Ngân hàng</v>
          </cell>
          <cell r="I138" t="str">
            <v>60340201</v>
          </cell>
          <cell r="J138" t="str">
            <v>QH-2016-E.CH</v>
          </cell>
          <cell r="K138">
            <v>1</v>
          </cell>
          <cell r="L138" t="str">
            <v>Phân tích tài chính tại công ty cổ phần đầu tư thương mại và sản xuất nội thất</v>
          </cell>
          <cell r="M138" t="str">
            <v>TS. Nguyễn Thị Thanh Hải</v>
          </cell>
          <cell r="N138" t="str">
            <v xml:space="preserve"> Trường ĐH Kinh tế, ĐHQG Hà Nội</v>
          </cell>
          <cell r="O138" t="str">
            <v>2023/QĐ-ĐHKT ngày 26/7/2017</v>
          </cell>
          <cell r="P138">
            <v>3091</v>
          </cell>
          <cell r="Q138" t="str">
            <v>/ĐHKT-QĐ ngày 8/11/2017</v>
          </cell>
          <cell r="R138" t="str">
            <v>3091/ĐHKT-QĐ ngày 8/11/2017</v>
          </cell>
        </row>
        <row r="139">
          <cell r="C139" t="str">
            <v>Hoàng Đức Hùng 17/06/1986</v>
          </cell>
          <cell r="D139" t="str">
            <v xml:space="preserve">Hoàng Đức Hùng </v>
          </cell>
          <cell r="E139" t="str">
            <v>17/06/1986</v>
          </cell>
          <cell r="F139">
            <v>0</v>
          </cell>
          <cell r="G139" t="str">
            <v>Tài chính - Ngân hàng</v>
          </cell>
          <cell r="H139" t="str">
            <v>Tài chính - Ngân hàng</v>
          </cell>
          <cell r="I139" t="str">
            <v>60340201</v>
          </cell>
          <cell r="J139" t="str">
            <v>QH-2016-E.CH</v>
          </cell>
          <cell r="K139">
            <v>1</v>
          </cell>
          <cell r="L139" t="str">
            <v>Quản lý chi thường xuyên ngân sách nhà nước tại huyện Lâm Thao, tỉnh Phú Thọ</v>
          </cell>
          <cell r="M139" t="str">
            <v>PGS.TS. Nguyễn Văn Hiệu</v>
          </cell>
          <cell r="N139" t="str">
            <v xml:space="preserve"> Trường ĐH Kinh tế, ĐHQG Hà Nội</v>
          </cell>
          <cell r="O139" t="str">
            <v>2023/QĐ-ĐHKT ngày 26/7/2017</v>
          </cell>
          <cell r="P139">
            <v>3092</v>
          </cell>
          <cell r="Q139" t="str">
            <v>/ĐHKT-QĐ ngày 8/11/2017</v>
          </cell>
          <cell r="R139" t="str">
            <v>3092/ĐHKT-QĐ ngày 8/11/2017</v>
          </cell>
        </row>
        <row r="140">
          <cell r="C140" t="str">
            <v>Nguyễn Thị Lan Hương 12/07/1989</v>
          </cell>
          <cell r="D140" t="str">
            <v xml:space="preserve">Nguyễn Thị Lan Hương </v>
          </cell>
          <cell r="E140" t="str">
            <v>12/07/1989</v>
          </cell>
          <cell r="F140">
            <v>0</v>
          </cell>
          <cell r="G140" t="str">
            <v>Tài chính - Ngân hàng</v>
          </cell>
          <cell r="H140" t="str">
            <v>Tài chính - Ngân hàng</v>
          </cell>
          <cell r="I140" t="str">
            <v>60340201</v>
          </cell>
          <cell r="J140" t="str">
            <v>QH-2016-E.CH</v>
          </cell>
          <cell r="K140">
            <v>1</v>
          </cell>
          <cell r="L140" t="str">
            <v>Huy động nguồn tài chính nhằm phát triển thị trường bất động sản tại Việt Nam</v>
          </cell>
          <cell r="M140" t="str">
            <v>TS. Lê Trung Thành</v>
          </cell>
          <cell r="N140" t="str">
            <v xml:space="preserve"> Trường ĐH Kinh tế, ĐHQG Hà Nội</v>
          </cell>
          <cell r="O140" t="str">
            <v>2023/QĐ-ĐHKT ngày 26/7/2017</v>
          </cell>
          <cell r="P140">
            <v>3093</v>
          </cell>
          <cell r="Q140" t="str">
            <v>/ĐHKT-QĐ ngày 8/11/2017</v>
          </cell>
          <cell r="R140" t="str">
            <v>3093/ĐHKT-QĐ ngày 8/11/2017</v>
          </cell>
        </row>
        <row r="141">
          <cell r="C141" t="str">
            <v>Đỗ Quang Hưởng 26/08/1980</v>
          </cell>
          <cell r="D141" t="str">
            <v xml:space="preserve">Đỗ Quang Hưởng </v>
          </cell>
          <cell r="E141" t="str">
            <v>26/08/1980</v>
          </cell>
          <cell r="F141">
            <v>0</v>
          </cell>
          <cell r="G141" t="str">
            <v>Tài chính - Ngân hàng</v>
          </cell>
          <cell r="H141" t="str">
            <v>Tài chính - Ngân hàng</v>
          </cell>
          <cell r="I141" t="str">
            <v>60340201</v>
          </cell>
          <cell r="J141" t="str">
            <v>QH-2016-E.CH</v>
          </cell>
          <cell r="K141">
            <v>1</v>
          </cell>
          <cell r="L141" t="str">
            <v xml:space="preserve">Nâng cao hiệu quả hoạt động tự doanh của công ty cổ phần chứng khoán Sài Gòn (SSI) </v>
          </cell>
          <cell r="M141" t="str">
            <v>TS. Nguyễn Thị Nhung</v>
          </cell>
          <cell r="N141" t="str">
            <v xml:space="preserve"> Trường ĐH Kinh tế, ĐHQG Hà Nội</v>
          </cell>
          <cell r="O141" t="str">
            <v>2023/QĐ-ĐHKT ngày 26/7/2017</v>
          </cell>
          <cell r="P141">
            <v>3094</v>
          </cell>
          <cell r="Q141" t="str">
            <v>/ĐHKT-QĐ ngày 8/11/2017</v>
          </cell>
          <cell r="R141" t="str">
            <v>3094/ĐHKT-QĐ ngày 8/11/2017</v>
          </cell>
        </row>
        <row r="142">
          <cell r="C142" t="str">
            <v>Trịnh Minh Khoa 11/11/1988</v>
          </cell>
          <cell r="D142" t="str">
            <v xml:space="preserve">Trịnh Minh Khoa </v>
          </cell>
          <cell r="E142" t="str">
            <v>11/11/1988</v>
          </cell>
          <cell r="F142">
            <v>0</v>
          </cell>
          <cell r="G142" t="str">
            <v>Tài chính - Ngân hàng</v>
          </cell>
          <cell r="H142" t="str">
            <v>Tài chính - Ngân hàng</v>
          </cell>
          <cell r="I142" t="str">
            <v>60340201</v>
          </cell>
          <cell r="J142" t="str">
            <v>QH-2016-E.CH</v>
          </cell>
          <cell r="K142">
            <v>1</v>
          </cell>
          <cell r="L142" t="str">
            <v>Phân tích và định giá ngân hàng thương mại cổ phần ngoại thương Việt Nam</v>
          </cell>
          <cell r="M142" t="str">
            <v>TS. Nguyễn Thế Hùng</v>
          </cell>
          <cell r="N142" t="str">
            <v xml:space="preserve"> Trường ĐH Kinh tế, ĐHQG Hà Nội</v>
          </cell>
          <cell r="O142" t="str">
            <v>2023/QĐ-ĐHKT ngày 26/7/2017</v>
          </cell>
          <cell r="P142">
            <v>3095</v>
          </cell>
          <cell r="Q142" t="str">
            <v>/ĐHKT-QĐ ngày 8/11/2017</v>
          </cell>
          <cell r="R142" t="str">
            <v>3095/ĐHKT-QĐ ngày 8/11/2017</v>
          </cell>
        </row>
        <row r="143">
          <cell r="C143" t="str">
            <v>Nguyễn Công Lợi 30/03/1992</v>
          </cell>
          <cell r="D143" t="str">
            <v xml:space="preserve">Nguyễn Công Lợi </v>
          </cell>
          <cell r="E143" t="str">
            <v>30/03/1992</v>
          </cell>
          <cell r="F143">
            <v>0</v>
          </cell>
          <cell r="G143" t="str">
            <v>Tài chính - Ngân hàng</v>
          </cell>
          <cell r="H143" t="str">
            <v>Tài chính - Ngân hàng</v>
          </cell>
          <cell r="I143" t="str">
            <v>60340201</v>
          </cell>
          <cell r="J143" t="str">
            <v>QH-2016-E.CH</v>
          </cell>
          <cell r="K143">
            <v>1</v>
          </cell>
          <cell r="L143" t="str">
            <v>Nâng cao hiệu quả kinh doanh tại công ty thương mại Lợi Thắng</v>
          </cell>
          <cell r="M143" t="str">
            <v>TS. Nguyễn Thị Hồng Thúy</v>
          </cell>
          <cell r="N143" t="str">
            <v>Trường ĐH Kinh tế Quốc dân</v>
          </cell>
          <cell r="O143" t="str">
            <v>2023/QĐ-ĐHKT ngày 26/7/2017</v>
          </cell>
          <cell r="P143">
            <v>3096</v>
          </cell>
          <cell r="Q143" t="str">
            <v>/ĐHKT-QĐ ngày 8/11/2017</v>
          </cell>
          <cell r="R143" t="str">
            <v>3096/ĐHKT-QĐ ngày 8/11/2017</v>
          </cell>
        </row>
        <row r="144">
          <cell r="C144" t="str">
            <v>Nghiêm Thị Nga 18/09/1988</v>
          </cell>
          <cell r="D144" t="str">
            <v xml:space="preserve">Nghiêm Thị Nga </v>
          </cell>
          <cell r="E144" t="str">
            <v>18/09/1988</v>
          </cell>
          <cell r="F144">
            <v>0</v>
          </cell>
          <cell r="G144" t="str">
            <v>Tài chính - Ngân hàng</v>
          </cell>
          <cell r="H144" t="str">
            <v>Tài chính - Ngân hàng</v>
          </cell>
          <cell r="I144" t="str">
            <v>60340201</v>
          </cell>
          <cell r="J144" t="str">
            <v>QH-2016-E.CH</v>
          </cell>
          <cell r="K144">
            <v>1</v>
          </cell>
          <cell r="L144" t="str">
            <v>Mở rộng dịch vụ ngân hàng cho doanh nghiệp vừa và nhỏ tại ngân hàng Thương mại cổ phần ngoại thương Việt Nam - Chi nhánh Tây Hồ</v>
          </cell>
          <cell r="M144" t="str">
            <v xml:space="preserve">PGS.TS. Nguyễn Văn Định </v>
          </cell>
          <cell r="N144" t="str">
            <v>Khoa Quốc tế - ĐHQGHN</v>
          </cell>
          <cell r="O144" t="str">
            <v>2023/QĐ-ĐHKT ngày 26/7/2017</v>
          </cell>
          <cell r="P144">
            <v>3097</v>
          </cell>
          <cell r="Q144" t="str">
            <v>/ĐHKT-QĐ ngày 8/11/2017</v>
          </cell>
          <cell r="R144" t="str">
            <v>3097/ĐHKT-QĐ ngày 8/11/2017</v>
          </cell>
        </row>
        <row r="145">
          <cell r="C145" t="str">
            <v>Trần Quang Phú 23/05/1989</v>
          </cell>
          <cell r="D145" t="str">
            <v xml:space="preserve">Trần Quang Phú </v>
          </cell>
          <cell r="E145" t="str">
            <v>23/05/1989</v>
          </cell>
          <cell r="F145">
            <v>0</v>
          </cell>
          <cell r="G145" t="str">
            <v>Tài chính - Ngân hàng</v>
          </cell>
          <cell r="H145" t="str">
            <v>Tài chính - Ngân hàng</v>
          </cell>
          <cell r="I145" t="str">
            <v>60340201</v>
          </cell>
          <cell r="J145" t="str">
            <v>QH-2016-E.CH</v>
          </cell>
          <cell r="K145">
            <v>1</v>
          </cell>
          <cell r="L145" t="str">
            <v>Nâng cao chất lượng tín dụng đối với doanh nghiệp vừa và nhỏ tại ngân hàng thương mại cổ phần Công Thương Việt Nam - Chi nhánh Đống Đa</v>
          </cell>
          <cell r="M145" t="str">
            <v>TS. Trần Thị Vân Anh</v>
          </cell>
          <cell r="N145" t="str">
            <v xml:space="preserve"> Trường ĐH Kinh tế, ĐHQG Hà Nội</v>
          </cell>
          <cell r="O145" t="str">
            <v>2023/QĐ-ĐHKT ngày 26/7/2017</v>
          </cell>
          <cell r="P145">
            <v>3098</v>
          </cell>
          <cell r="Q145" t="str">
            <v>/ĐHKT-QĐ ngày 8/11/2017</v>
          </cell>
          <cell r="R145" t="str">
            <v>3098/ĐHKT-QĐ ngày 8/11/2017</v>
          </cell>
        </row>
        <row r="146">
          <cell r="C146" t="str">
            <v>Nguyễn Thị Mai Phương 24/10/1989</v>
          </cell>
          <cell r="D146" t="str">
            <v xml:space="preserve">Nguyễn Thị Mai Phương </v>
          </cell>
          <cell r="E146" t="str">
            <v>24/10/1989</v>
          </cell>
          <cell r="F146">
            <v>0</v>
          </cell>
          <cell r="G146" t="str">
            <v>Tài chính - Ngân hàng</v>
          </cell>
          <cell r="H146" t="str">
            <v>Tài chính - Ngân hàng</v>
          </cell>
          <cell r="I146" t="str">
            <v>60340201</v>
          </cell>
          <cell r="J146" t="str">
            <v>QH-2016-E.CH</v>
          </cell>
          <cell r="K146">
            <v>1</v>
          </cell>
          <cell r="L146" t="str">
            <v xml:space="preserve">Phát triển hoạt động bảo lãnh trong nước tại ngân hàng thương mại cổ phần Tiên Phong - Chi nhánh Hoàn Kiếm </v>
          </cell>
          <cell r="M146" t="str">
            <v xml:space="preserve">TS. Lê Trung Thành </v>
          </cell>
          <cell r="N146" t="str">
            <v xml:space="preserve"> Trường ĐH Kinh tế, ĐHQG Hà Nội</v>
          </cell>
          <cell r="O146" t="str">
            <v>2023/QĐ-ĐHKT ngày 26/7/2017</v>
          </cell>
          <cell r="P146">
            <v>3099</v>
          </cell>
          <cell r="Q146" t="str">
            <v>/ĐHKT-QĐ ngày 8/11/2017</v>
          </cell>
          <cell r="R146" t="str">
            <v>3099/ĐHKT-QĐ ngày 8/11/2017</v>
          </cell>
        </row>
        <row r="147">
          <cell r="C147" t="str">
            <v>Phạm Hữu Quý 24/01/1991</v>
          </cell>
          <cell r="D147" t="str">
            <v xml:space="preserve">Phạm Hữu Quý </v>
          </cell>
          <cell r="E147" t="str">
            <v>24/01/1991</v>
          </cell>
          <cell r="F147">
            <v>0</v>
          </cell>
          <cell r="G147" t="str">
            <v>Tài chính - Ngân hàng</v>
          </cell>
          <cell r="H147" t="str">
            <v>Tài chính - Ngân hàng</v>
          </cell>
          <cell r="I147" t="str">
            <v>60340201</v>
          </cell>
          <cell r="J147" t="str">
            <v>QH-2016-E.CH</v>
          </cell>
          <cell r="K147">
            <v>1</v>
          </cell>
          <cell r="L147" t="str">
            <v>Mở rộng cho vay khách hàng cá nhân tại Ngân hàng Nông nghiệp và Phát triển nông thôn - Chi nhánh Thành Nam, tỉnh Nam Định</v>
          </cell>
          <cell r="M147" t="str">
            <v>TS. Trần Thị Vân Anh</v>
          </cell>
          <cell r="N147" t="str">
            <v xml:space="preserve"> Trường ĐH Kinh tế, ĐHQG Hà Nội</v>
          </cell>
          <cell r="O147" t="str">
            <v>2023/QĐ-ĐHKT ngày 26/7/2017</v>
          </cell>
          <cell r="P147">
            <v>3100</v>
          </cell>
          <cell r="Q147" t="str">
            <v>/ĐHKT-QĐ ngày 8/11/2017</v>
          </cell>
          <cell r="R147" t="str">
            <v>3100/ĐHKT-QĐ ngày 8/11/2017</v>
          </cell>
        </row>
        <row r="148">
          <cell r="C148" t="str">
            <v>Trịnh Thị Minh Thảo 19/06/1992</v>
          </cell>
          <cell r="D148" t="str">
            <v xml:space="preserve">Trịnh Thị Minh Thảo </v>
          </cell>
          <cell r="E148" t="str">
            <v>19/06/1992</v>
          </cell>
          <cell r="F148">
            <v>0</v>
          </cell>
          <cell r="G148" t="str">
            <v>Tài chính - Ngân hàng</v>
          </cell>
          <cell r="H148" t="str">
            <v>Tài chính - Ngân hàng</v>
          </cell>
          <cell r="I148" t="str">
            <v>60340201</v>
          </cell>
          <cell r="J148" t="str">
            <v>QH-2016-E.CH</v>
          </cell>
          <cell r="K148">
            <v>1</v>
          </cell>
          <cell r="L148" t="str">
            <v>Nâng cao chất lượng hoạt động môi giới chứng khoán tại công ty TNHH chứng khoán Ngân hàng TMCP Ngoại Thương Việt Nam (VCBS)</v>
          </cell>
          <cell r="M148" t="str">
            <v>TS. Nguyễn Thị Nhung</v>
          </cell>
          <cell r="N148" t="str">
            <v xml:space="preserve"> Trường ĐH Kinh tế, ĐHQG Hà Nội</v>
          </cell>
          <cell r="O148" t="str">
            <v>2023/QĐ-ĐHKT ngày 26/7/2017</v>
          </cell>
          <cell r="P148">
            <v>3101</v>
          </cell>
          <cell r="Q148" t="str">
            <v>/ĐHKT-QĐ ngày 8/11/2017</v>
          </cell>
          <cell r="R148" t="str">
            <v>3101/ĐHKT-QĐ ngày 8/11/2017</v>
          </cell>
        </row>
        <row r="149">
          <cell r="C149" t="str">
            <v>Nguyễn Ngọc Lệ Thủy 30/04/1988</v>
          </cell>
          <cell r="D149" t="str">
            <v xml:space="preserve">Nguyễn Ngọc Lệ Thủy </v>
          </cell>
          <cell r="E149" t="str">
            <v>30/04/1988</v>
          </cell>
          <cell r="F149">
            <v>0</v>
          </cell>
          <cell r="G149" t="str">
            <v>Tài chính - Ngân hàng</v>
          </cell>
          <cell r="H149" t="str">
            <v>Tài chính - Ngân hàng</v>
          </cell>
          <cell r="I149" t="str">
            <v>60340201</v>
          </cell>
          <cell r="J149" t="str">
            <v>QH-2016-E.CH</v>
          </cell>
          <cell r="K149">
            <v>1</v>
          </cell>
          <cell r="L149" t="str">
            <v>Phát triển dịch vụ ngân hàng bán lẻ tại ngân hàng TMCP bưu điện Liên Việt</v>
          </cell>
          <cell r="M149" t="str">
            <v>TS. Hoàng Khắc Lịch</v>
          </cell>
          <cell r="N149" t="str">
            <v xml:space="preserve"> Trường ĐH Kinh tế, ĐHQG Hà Nội</v>
          </cell>
          <cell r="O149" t="str">
            <v>2023/QĐ-ĐHKT ngày 26/7/2017</v>
          </cell>
          <cell r="P149">
            <v>3102</v>
          </cell>
          <cell r="Q149" t="str">
            <v>/ĐHKT-QĐ ngày 8/11/2017</v>
          </cell>
          <cell r="R149" t="str">
            <v>3102/ĐHKT-QĐ ngày 8/11/2017</v>
          </cell>
        </row>
        <row r="150">
          <cell r="C150" t="str">
            <v>Bùi Thanh Thủy 26/06/1990</v>
          </cell>
          <cell r="D150" t="str">
            <v xml:space="preserve">Bùi Thanh Thủy </v>
          </cell>
          <cell r="E150" t="str">
            <v>26/06/1990</v>
          </cell>
          <cell r="F150">
            <v>0</v>
          </cell>
          <cell r="G150" t="str">
            <v>Tài chính - Ngân hàng</v>
          </cell>
          <cell r="H150" t="str">
            <v>Tài chính - Ngân hàng</v>
          </cell>
          <cell r="I150" t="str">
            <v>60340201</v>
          </cell>
          <cell r="J150" t="str">
            <v>QH-2016-E.CH</v>
          </cell>
          <cell r="K150">
            <v>1</v>
          </cell>
          <cell r="L150" t="str">
            <v>Phân tích tình hình tài chính công ty cổ phần xây lắp điện I giai đoạn 2013-2016</v>
          </cell>
          <cell r="M150" t="str">
            <v>PGS.TS. Trần Thị Thái Hà</v>
          </cell>
          <cell r="N150" t="str">
            <v>Nguyên cán bộ Trường ĐH Kinh tế, ĐHQG Hà Nội</v>
          </cell>
          <cell r="O150" t="str">
            <v>2023/QĐ-ĐHKT ngày 26/7/2017</v>
          </cell>
          <cell r="P150">
            <v>3103</v>
          </cell>
          <cell r="Q150" t="str">
            <v>/ĐHKT-QĐ ngày 8/11/2017</v>
          </cell>
          <cell r="R150" t="str">
            <v>3103/ĐHKT-QĐ ngày 8/11/2017</v>
          </cell>
        </row>
        <row r="151">
          <cell r="C151" t="str">
            <v>Vũ Thị Thủy 18/09/1988</v>
          </cell>
          <cell r="D151" t="str">
            <v xml:space="preserve">Vũ Thị Thủy </v>
          </cell>
          <cell r="E151" t="str">
            <v>18/09/1988</v>
          </cell>
          <cell r="F151">
            <v>0</v>
          </cell>
          <cell r="G151" t="str">
            <v>Tài chính - Ngân hàng</v>
          </cell>
          <cell r="H151" t="str">
            <v>Tài chính - Ngân hàng</v>
          </cell>
          <cell r="I151" t="str">
            <v>60340201</v>
          </cell>
          <cell r="J151" t="str">
            <v>QH-2016-E.CH</v>
          </cell>
          <cell r="K151">
            <v>1</v>
          </cell>
          <cell r="L151" t="str">
            <v>Quản trị tài chính tại công ty cổ phần đầu tư và phát triển Thuận Thiên</v>
          </cell>
          <cell r="M151" t="str">
            <v>TS. Nguyễn Thị Phương Dung</v>
          </cell>
          <cell r="N151" t="str">
            <v xml:space="preserve"> Trường ĐH Kinh tế, ĐHQG Hà Nội</v>
          </cell>
          <cell r="O151" t="str">
            <v>2023/QĐ-ĐHKT ngày 26/7/2017</v>
          </cell>
          <cell r="P151">
            <v>3104</v>
          </cell>
          <cell r="Q151" t="str">
            <v>/ĐHKT-QĐ ngày 8/11/2017</v>
          </cell>
          <cell r="R151" t="str">
            <v>3104/ĐHKT-QĐ ngày 8/11/2017</v>
          </cell>
        </row>
        <row r="152">
          <cell r="C152" t="str">
            <v>Nguyễn Tiến Triển 29/09/1991</v>
          </cell>
          <cell r="D152" t="str">
            <v xml:space="preserve">Nguyễn Tiến Triển </v>
          </cell>
          <cell r="E152" t="str">
            <v>29/09/1991</v>
          </cell>
          <cell r="F152">
            <v>0</v>
          </cell>
          <cell r="G152" t="str">
            <v>Tài chính - Ngân hàng</v>
          </cell>
          <cell r="H152" t="str">
            <v>Tài chính - Ngân hàng</v>
          </cell>
          <cell r="I152" t="str">
            <v>60340201</v>
          </cell>
          <cell r="J152" t="str">
            <v>QH-2016-E.CH</v>
          </cell>
          <cell r="K152">
            <v>1</v>
          </cell>
          <cell r="L152" t="str">
            <v>Nâng cao hiệu quả cho vay đối với khách hàng doanh nghiệp vừa và nhỏ tại ngân hàng thương mại cổ phần Công thương Việt Nam  - Chi nhánh Vĩnh Phúc</v>
          </cell>
          <cell r="M152" t="str">
            <v>TS. Nguyễn Xuân Quang</v>
          </cell>
          <cell r="N152" t="str">
            <v>Ngân hàng Đầu tư và phát triển Việt Nam</v>
          </cell>
          <cell r="O152" t="str">
            <v>2023/QĐ-ĐHKT ngày 26/7/2017</v>
          </cell>
          <cell r="P152">
            <v>3105</v>
          </cell>
          <cell r="Q152" t="str">
            <v>/ĐHKT-QĐ ngày 8/11/2017</v>
          </cell>
          <cell r="R152" t="str">
            <v>3105/ĐHKT-QĐ ngày 8/11/2017</v>
          </cell>
        </row>
        <row r="153">
          <cell r="C153" t="str">
            <v>Bùi Thanh Trung 10/09/1991</v>
          </cell>
          <cell r="D153" t="str">
            <v xml:space="preserve">Bùi Thanh Trung </v>
          </cell>
          <cell r="E153" t="str">
            <v>10/09/1991</v>
          </cell>
          <cell r="F153">
            <v>0</v>
          </cell>
          <cell r="G153" t="str">
            <v>Tài chính - Ngân hàng</v>
          </cell>
          <cell r="H153" t="str">
            <v>Tài chính - Ngân hàng</v>
          </cell>
          <cell r="I153" t="str">
            <v>60340201</v>
          </cell>
          <cell r="J153" t="str">
            <v>QH-2016-E.CH</v>
          </cell>
          <cell r="K153">
            <v>1</v>
          </cell>
          <cell r="L153" t="str">
            <v>Nâng cao chất lượng dịch vụ ngân hàng bán lẻ tại ngân hàng nông nghiệp và phát triển nông thôn Việt Nam  - Chi nhánh Bình Xuyên, Vĩnh Phúc</v>
          </cell>
          <cell r="M153" t="str">
            <v>TS. Nguyễn Thị Kim Oanh</v>
          </cell>
          <cell r="N153" t="str">
            <v xml:space="preserve">Bảo hiểm tiền gửi Việt Nam, chi nhánh Hà Nội </v>
          </cell>
          <cell r="O153" t="str">
            <v>2023/QĐ-ĐHKT ngày 26/7/2017</v>
          </cell>
          <cell r="P153">
            <v>3106</v>
          </cell>
          <cell r="Q153" t="str">
            <v>/ĐHKT-QĐ ngày 8/11/2017</v>
          </cell>
          <cell r="R153" t="str">
            <v>3106/ĐHKT-QĐ ngày 8/11/2017</v>
          </cell>
        </row>
        <row r="154">
          <cell r="C154" t="str">
            <v>Nguyễn Chí Tuân 13/01/1982</v>
          </cell>
          <cell r="D154" t="str">
            <v xml:space="preserve">Nguyễn Chí Tuân </v>
          </cell>
          <cell r="E154" t="str">
            <v>13/01/1982</v>
          </cell>
          <cell r="F154">
            <v>0</v>
          </cell>
          <cell r="G154" t="str">
            <v>Tài chính - Ngân hàng</v>
          </cell>
          <cell r="H154" t="str">
            <v>Tài chính - Ngân hàng</v>
          </cell>
          <cell r="I154" t="str">
            <v>60340201</v>
          </cell>
          <cell r="J154" t="str">
            <v>QH-2016-E.CH</v>
          </cell>
          <cell r="K154">
            <v>1</v>
          </cell>
          <cell r="L154" t="str">
            <v>Hoạt động cho vay đáp ứng nhu cầu nhà ở đối với khách hàng cá nhân tại ngân hàng TMCP đầu tư và phát triển Việt Nam - Chi nhánh Đông Đô</v>
          </cell>
          <cell r="M154" t="str">
            <v>PGS. TS. Phí Mạnh Hồng</v>
          </cell>
          <cell r="N154" t="str">
            <v xml:space="preserve"> Trường ĐH Kinh tế, ĐHQG Hà Nội</v>
          </cell>
          <cell r="O154" t="str">
            <v>2023/QĐ-ĐHKT ngày 26/7/2017</v>
          </cell>
          <cell r="P154">
            <v>3107</v>
          </cell>
          <cell r="Q154" t="str">
            <v>/ĐHKT-QĐ ngày 8/11/2017</v>
          </cell>
          <cell r="R154" t="str">
            <v>3107/ĐHKT-QĐ ngày 8/11/2017</v>
          </cell>
        </row>
        <row r="155">
          <cell r="C155" t="str">
            <v>Trịnh Ngọc Việt 26/07/1991</v>
          </cell>
          <cell r="D155" t="str">
            <v xml:space="preserve">Trịnh Ngọc Việt </v>
          </cell>
          <cell r="E155" t="str">
            <v>26/07/1991</v>
          </cell>
          <cell r="F155">
            <v>0</v>
          </cell>
          <cell r="G155" t="str">
            <v>Tài chính - Ngân hàng</v>
          </cell>
          <cell r="H155" t="str">
            <v>Tài chính - Ngân hàng</v>
          </cell>
          <cell r="I155" t="str">
            <v>60340201</v>
          </cell>
          <cell r="J155" t="str">
            <v>QH-2016-E.CH</v>
          </cell>
          <cell r="K155">
            <v>1</v>
          </cell>
          <cell r="L155" t="str">
            <v>Hoạt động tín dụng cá nhân tại ngân hàng nông nghiệp và phát triển nông thôn Việt Nam chi nhánh Hải Dương</v>
          </cell>
          <cell r="M155" t="str">
            <v>TS. Đinh Thị Thanh Vân</v>
          </cell>
          <cell r="N155" t="str">
            <v xml:space="preserve"> Trường ĐH Kinh tế, ĐHQG Hà Nội</v>
          </cell>
          <cell r="O155" t="str">
            <v>2023/QĐ-ĐHKT ngày 26/7/2017</v>
          </cell>
          <cell r="P155">
            <v>3108</v>
          </cell>
          <cell r="Q155" t="str">
            <v>/ĐHKT-QĐ ngày 8/11/2017</v>
          </cell>
          <cell r="R155" t="str">
            <v>3108/ĐHKT-QĐ ngày 8/11/2017</v>
          </cell>
        </row>
        <row r="156">
          <cell r="C156" t="str">
            <v>Nguyễn Thị Hải Yến 16/11/1986</v>
          </cell>
          <cell r="D156" t="str">
            <v xml:space="preserve">Nguyễn Thị Hải Yến </v>
          </cell>
          <cell r="E156" t="str">
            <v>16/11/1986</v>
          </cell>
          <cell r="F156">
            <v>0</v>
          </cell>
          <cell r="G156" t="str">
            <v>Tài chính - Ngân hàng</v>
          </cell>
          <cell r="H156" t="str">
            <v>Tài chính - Ngân hàng</v>
          </cell>
          <cell r="I156" t="str">
            <v>60340201</v>
          </cell>
          <cell r="J156" t="str">
            <v>QH-2016-E.CH</v>
          </cell>
          <cell r="K156">
            <v>1</v>
          </cell>
          <cell r="L156" t="str">
            <v>Các nhân tố ảnh hưởng đến chất lượng dịch vụ thông tin tín dụng tại trung tâm thông tin tín dụng quốc gia Việt Nam</v>
          </cell>
          <cell r="M156" t="str">
            <v>TS. Đinh Thị Thanh Vân</v>
          </cell>
          <cell r="N156" t="str">
            <v xml:space="preserve"> Trường ĐH Kinh tế, ĐHQG Hà Nội</v>
          </cell>
          <cell r="O156" t="str">
            <v>2023/QĐ-ĐHKT ngày 26/7/2017</v>
          </cell>
          <cell r="P156">
            <v>3109</v>
          </cell>
          <cell r="Q156" t="str">
            <v>/ĐHKT-QĐ ngày 8/11/2017</v>
          </cell>
          <cell r="R156" t="str">
            <v>3109/ĐHKT-QĐ ngày 8/11/2017</v>
          </cell>
        </row>
        <row r="157">
          <cell r="C157" t="str">
            <v>Ngô Quang Thắng 20/11/1982</v>
          </cell>
          <cell r="D157" t="str">
            <v xml:space="preserve">Ngô Quang Thắng </v>
          </cell>
          <cell r="E157" t="str">
            <v>20/11/1982</v>
          </cell>
          <cell r="F157">
            <v>0</v>
          </cell>
          <cell r="G157" t="str">
            <v>Tài chính - Ngân hàng</v>
          </cell>
          <cell r="H157" t="str">
            <v>Tài chính - Ngân hàng</v>
          </cell>
          <cell r="I157" t="str">
            <v>60340201</v>
          </cell>
          <cell r="J157" t="str">
            <v>QH-2016-E.CH</v>
          </cell>
          <cell r="K157">
            <v>1</v>
          </cell>
          <cell r="L157" t="str">
            <v>Phát triển cho vay bán lẻ tại Ngân hàng thương mại cổ phần Đầu tư và Phát triển Việt Nam - Chi nhánh Thăng Long</v>
          </cell>
          <cell r="M157" t="str">
            <v>PGS.TS. Trịnh Thị Hoa Mai</v>
          </cell>
          <cell r="N157" t="str">
            <v xml:space="preserve"> Nguyên cán bộ Trường ĐH Kinh tế, ĐHQG Hà Nội</v>
          </cell>
          <cell r="O157" t="str">
            <v>2023/QĐ-ĐHKT ngày 26/7/2017</v>
          </cell>
          <cell r="P157">
            <v>3110</v>
          </cell>
          <cell r="Q157" t="str">
            <v>/ĐHKT-QĐ ngày 8/11/2017</v>
          </cell>
          <cell r="R157" t="str">
            <v>3110/ĐHKT-QĐ ngày 8/11/2017</v>
          </cell>
        </row>
        <row r="158">
          <cell r="C158" t="str">
            <v>Nguyễn Bá Sơn 22/12/1976</v>
          </cell>
          <cell r="D158" t="str">
            <v xml:space="preserve">Nguyễn Bá Sơn </v>
          </cell>
          <cell r="E158" t="str">
            <v>22/12/1976</v>
          </cell>
          <cell r="F158">
            <v>0</v>
          </cell>
          <cell r="G158" t="str">
            <v>Tài chính - Ngân hàng</v>
          </cell>
          <cell r="H158" t="str">
            <v>Tài chính - Ngân hàng</v>
          </cell>
          <cell r="I158" t="str">
            <v>60340201</v>
          </cell>
          <cell r="J158" t="str">
            <v>QH-2016-E.CH</v>
          </cell>
          <cell r="K158">
            <v>1</v>
          </cell>
          <cell r="L158" t="str">
            <v>Hiệu quả sử dụng vốn Nhà nước tại tập đoàn viễn thông Quân đội Viettel</v>
          </cell>
          <cell r="M158" t="str">
            <v>PGS.TS. Trịnh Thị Hoa Mai</v>
          </cell>
          <cell r="N158" t="str">
            <v xml:space="preserve"> Nguyên cán bộ Trường ĐH Kinh tế, ĐHQG Hà Nội</v>
          </cell>
          <cell r="O158" t="str">
            <v>2023/QĐ-ĐHKT ngày 26/7/2017</v>
          </cell>
          <cell r="P158">
            <v>3111</v>
          </cell>
          <cell r="Q158" t="str">
            <v>/ĐHKT-QĐ ngày 8/11/2017</v>
          </cell>
          <cell r="R158" t="str">
            <v>3111/ĐHKT-QĐ ngày 8/11/2017</v>
          </cell>
        </row>
        <row r="159">
          <cell r="C159" t="str">
            <v>Nguyễn Thị Hồng 22/06/1991</v>
          </cell>
          <cell r="D159" t="str">
            <v xml:space="preserve">Nguyễn Thị Hồng </v>
          </cell>
          <cell r="E159" t="str">
            <v>22/06/1991</v>
          </cell>
          <cell r="F159">
            <v>0</v>
          </cell>
          <cell r="G159" t="str">
            <v>Tài chính - Ngân hàng</v>
          </cell>
          <cell r="H159" t="str">
            <v>Tài chính - Ngân hàng</v>
          </cell>
          <cell r="I159" t="str">
            <v>60340201</v>
          </cell>
          <cell r="J159" t="str">
            <v>QH-2016-E.CH</v>
          </cell>
          <cell r="K159">
            <v>1</v>
          </cell>
          <cell r="L159" t="str">
            <v>Phân tích tài chính Công ty Cổ phần VIWACO</v>
          </cell>
          <cell r="M159" t="str">
            <v>TS. Trần Thế Nữ</v>
          </cell>
          <cell r="N159" t="str">
            <v xml:space="preserve"> Trường ĐH Kinh tế, ĐHQG Hà Nội</v>
          </cell>
          <cell r="O159" t="str">
            <v>2023/QĐ-ĐHKT ngày 26/7/2017</v>
          </cell>
          <cell r="P159">
            <v>3112</v>
          </cell>
          <cell r="Q159" t="str">
            <v>/ĐHKT-QĐ ngày 8/11/2017</v>
          </cell>
          <cell r="R159" t="str">
            <v>3112/ĐHKT-QĐ ngày 8/11/2017</v>
          </cell>
        </row>
        <row r="160">
          <cell r="C160" t="str">
            <v>Đỗ Thái Thịnh 20/08/1993</v>
          </cell>
          <cell r="D160" t="str">
            <v xml:space="preserve">Đỗ Thái Thịnh </v>
          </cell>
          <cell r="E160" t="str">
            <v>20/08/1993</v>
          </cell>
          <cell r="F160">
            <v>0</v>
          </cell>
          <cell r="G160" t="str">
            <v>Tài chính - Ngân hàng</v>
          </cell>
          <cell r="H160" t="str">
            <v>Tài chính - Ngân hàng</v>
          </cell>
          <cell r="I160" t="str">
            <v>60340201</v>
          </cell>
          <cell r="J160" t="str">
            <v>QH-2016-E.CH</v>
          </cell>
          <cell r="K160">
            <v>1</v>
          </cell>
          <cell r="L160" t="str">
            <v>Quản lý nợ phải thu khó đòi tại ban khách hàng tổ chức doanh nghiệp - Chi nhánh tổng công ty dịch vụ viễn thông</v>
          </cell>
          <cell r="M160" t="str">
            <v>TS. Trần Thế Nữ</v>
          </cell>
          <cell r="N160" t="str">
            <v xml:space="preserve"> Trường ĐH Kinh tế, ĐHQG Hà Nội</v>
          </cell>
          <cell r="O160" t="str">
            <v>2023/QĐ-ĐHKT ngày 26/7/2017</v>
          </cell>
          <cell r="P160">
            <v>3113</v>
          </cell>
          <cell r="Q160" t="str">
            <v>/ĐHKT-QĐ ngày 8/11/2017</v>
          </cell>
          <cell r="R160" t="str">
            <v>3113/ĐHKT-QĐ ngày 8/11/2017</v>
          </cell>
        </row>
        <row r="161">
          <cell r="C161" t="str">
            <v>Trần Đức Dũng 21/12/1985</v>
          </cell>
          <cell r="D161" t="str">
            <v xml:space="preserve">Trần Đức Dũng </v>
          </cell>
          <cell r="E161" t="str">
            <v>21/12/1985</v>
          </cell>
          <cell r="F161">
            <v>0</v>
          </cell>
          <cell r="G161" t="str">
            <v>Tài chính - Ngân hàng</v>
          </cell>
          <cell r="H161" t="str">
            <v>Tài chính - Ngân hàng</v>
          </cell>
          <cell r="I161" t="str">
            <v>60340201</v>
          </cell>
          <cell r="J161" t="str">
            <v>QH-2016-E.CH</v>
          </cell>
          <cell r="K161">
            <v>1</v>
          </cell>
          <cell r="L161" t="str">
            <v>Nâng cao hiệu quả thu hồi nợ xấu tại Agribank chi nhánh Sở giao dịch</v>
          </cell>
          <cell r="M161" t="str">
            <v>PGS.TS. Trần Thị Thái Hà</v>
          </cell>
          <cell r="N161" t="str">
            <v>Nguyên cán bộ Trường ĐH Kinh tế, ĐHQG Hà Nội</v>
          </cell>
          <cell r="O161" t="str">
            <v>2023/QĐ-ĐHKT ngày 26/7/2017</v>
          </cell>
          <cell r="P161">
            <v>3114</v>
          </cell>
          <cell r="Q161" t="str">
            <v>/ĐHKT-QĐ ngày 8/11/2017</v>
          </cell>
          <cell r="R161" t="str">
            <v>3114/ĐHKT-QĐ ngày 8/11/2017</v>
          </cell>
        </row>
        <row r="162">
          <cell r="C162" t="str">
            <v>Trần Minh Ngọc 13/09/1990</v>
          </cell>
          <cell r="D162" t="str">
            <v xml:space="preserve">Trần Minh Ngọc </v>
          </cell>
          <cell r="E162" t="str">
            <v>13/09/1990</v>
          </cell>
          <cell r="F162">
            <v>0</v>
          </cell>
          <cell r="G162" t="str">
            <v>Tài chính - Ngân hàng</v>
          </cell>
          <cell r="H162" t="str">
            <v>Tài chính - Ngân hàng</v>
          </cell>
          <cell r="I162" t="str">
            <v>60340201</v>
          </cell>
          <cell r="J162" t="str">
            <v>QH-2016-E.CH</v>
          </cell>
          <cell r="K162">
            <v>1</v>
          </cell>
          <cell r="L162" t="str">
            <v>Phát triển dịch vụ chuyển tiền Quốc tế tại Ngân hàng Thương mại cổ phần Công Thương Việt Nam - Chi nhánh Hai Bà Trưng</v>
          </cell>
          <cell r="M162" t="str">
            <v>PGS.TS. Đào Minh Phúc</v>
          </cell>
          <cell r="N162" t="str">
            <v>Ngân hàng Nhà nước</v>
          </cell>
          <cell r="O162" t="str">
            <v>2023/QĐ-ĐHKT ngày 26/7/2017</v>
          </cell>
          <cell r="P162">
            <v>3115</v>
          </cell>
          <cell r="Q162" t="str">
            <v>/ĐHKT-QĐ ngày 8/11/2017</v>
          </cell>
          <cell r="R162" t="str">
            <v>3115/ĐHKT-QĐ ngày 8/11/2017</v>
          </cell>
        </row>
        <row r="163">
          <cell r="C163" t="str">
            <v>Phạm Thị Lan Phương 28/11/1987</v>
          </cell>
          <cell r="D163" t="str">
            <v xml:space="preserve">Phạm Thị Lan Phương </v>
          </cell>
          <cell r="E163" t="str">
            <v>28/11/1987</v>
          </cell>
          <cell r="F163">
            <v>0</v>
          </cell>
          <cell r="G163" t="str">
            <v>Tài chính - Ngân hàng</v>
          </cell>
          <cell r="H163" t="str">
            <v>Tài chính - Ngân hàng</v>
          </cell>
          <cell r="I163" t="str">
            <v>60340201</v>
          </cell>
          <cell r="J163" t="str">
            <v>QH-2016-E.CH</v>
          </cell>
          <cell r="K163">
            <v>1</v>
          </cell>
          <cell r="L163" t="str">
            <v>Phát triển nguồn thu phí dịch vụ phi tín dụng khách hàng cá nhân tại Hội sở chính - Ngân hàng Thương mại Cổ phần Quân Đội</v>
          </cell>
          <cell r="M163" t="str">
            <v>TS. Nguyễn Phú Hà</v>
          </cell>
          <cell r="N163" t="str">
            <v xml:space="preserve"> Trường ĐH Kinh tế, ĐHQG Hà Nội</v>
          </cell>
          <cell r="O163" t="str">
            <v>2023/QĐ-ĐHKT ngày 26/7/2017</v>
          </cell>
          <cell r="P163">
            <v>3116</v>
          </cell>
          <cell r="Q163" t="str">
            <v>/ĐHKT-QĐ ngày 8/11/2017</v>
          </cell>
          <cell r="R163" t="str">
            <v>3116/ĐHKT-QĐ ngày 8/11/2017</v>
          </cell>
        </row>
        <row r="164">
          <cell r="C164" t="str">
            <v>Nguyễn Thị Thu Ngân 25/02/1981</v>
          </cell>
          <cell r="D164" t="str">
            <v xml:space="preserve">Nguyễn Thị Thu Ngân </v>
          </cell>
          <cell r="E164" t="str">
            <v>25/02/1981</v>
          </cell>
          <cell r="F164">
            <v>0</v>
          </cell>
          <cell r="G164" t="str">
            <v>Tài chính - Ngân hàng</v>
          </cell>
          <cell r="H164" t="str">
            <v>Tài chính - Ngân hàng</v>
          </cell>
          <cell r="I164" t="str">
            <v>60340201</v>
          </cell>
          <cell r="J164" t="str">
            <v>QH-2016-E.CH</v>
          </cell>
          <cell r="K164">
            <v>1</v>
          </cell>
          <cell r="L164" t="str">
            <v>Hiệu quả hoạt động huy động vốn tại Ngân hàng thương mại cổ phần Đầu tư và Phát triển Việt Nam - Chi nhánh Thăng Long</v>
          </cell>
          <cell r="M164" t="str">
            <v>TS. Nguyễn Thị Hương Liên</v>
          </cell>
          <cell r="N164" t="str">
            <v xml:space="preserve"> Trường ĐH Kinh tế, ĐHQG Hà Nội</v>
          </cell>
          <cell r="O164" t="str">
            <v>2023/QĐ-ĐHKT ngày 26/7/2017</v>
          </cell>
          <cell r="P164">
            <v>3117</v>
          </cell>
          <cell r="Q164" t="str">
            <v>/ĐHKT-QĐ ngày 8/11/2017</v>
          </cell>
          <cell r="R164" t="str">
            <v>3117/ĐHKT-QĐ ngày 8/11/2017</v>
          </cell>
        </row>
        <row r="165">
          <cell r="C165" t="str">
            <v>Nguyễn Văn Ngọc 11/11/1993</v>
          </cell>
          <cell r="D165" t="str">
            <v xml:space="preserve">Nguyễn Văn Ngọc </v>
          </cell>
          <cell r="E165" t="str">
            <v>11/11/1993</v>
          </cell>
          <cell r="F165">
            <v>0</v>
          </cell>
          <cell r="G165" t="str">
            <v>Tài chính - Ngân hàng</v>
          </cell>
          <cell r="H165" t="str">
            <v>Tài chính - Ngân hàng</v>
          </cell>
          <cell r="I165" t="str">
            <v>60340201</v>
          </cell>
          <cell r="J165" t="str">
            <v>QH-2016-E.CH</v>
          </cell>
          <cell r="K165">
            <v>1</v>
          </cell>
          <cell r="L165" t="str">
            <v>Phát triển nguồn thu phí dịch vụ khách hàng doanh nghiệp tại Ngân hàng thương mại cổ phần Sài Gòn Thương Tín - Chi nhánh Đông Đô</v>
          </cell>
          <cell r="M165" t="str">
            <v>TS. Nguyễn Phú Hà</v>
          </cell>
          <cell r="N165" t="str">
            <v xml:space="preserve"> Trường ĐH Kinh tế, ĐHQG Hà Nội</v>
          </cell>
          <cell r="O165" t="str">
            <v>2023/QĐ-ĐHKT ngày 26/7/2017</v>
          </cell>
          <cell r="P165">
            <v>3118</v>
          </cell>
          <cell r="Q165" t="str">
            <v>/ĐHKT-QĐ ngày 8/11/2017</v>
          </cell>
          <cell r="R165" t="str">
            <v>3118/ĐHKT-QĐ ngày 8/11/2017</v>
          </cell>
        </row>
        <row r="166">
          <cell r="C166" t="str">
            <v>Nguyễn Phương Anh 22/02/1991</v>
          </cell>
          <cell r="D166" t="str">
            <v xml:space="preserve">Nguyễn Phương Anh </v>
          </cell>
          <cell r="E166" t="str">
            <v>22/02/1991</v>
          </cell>
          <cell r="F166">
            <v>0</v>
          </cell>
          <cell r="G166" t="str">
            <v>Tài chính - Ngân hàng</v>
          </cell>
          <cell r="H166" t="str">
            <v>Tài chính - Ngân hàng</v>
          </cell>
          <cell r="I166" t="str">
            <v>60340201</v>
          </cell>
          <cell r="J166" t="str">
            <v>QH-2016-E.CH</v>
          </cell>
          <cell r="K166">
            <v>1</v>
          </cell>
          <cell r="L166" t="str">
            <v>Nâng cao chất lượng dịch vụ tín dụng cho doanh nghiệp vừa và nhỏ tại ngân hàng Thương mại cổ phần Việt Nam thịnh vượng - Chi nhánh Hà Thành</v>
          </cell>
          <cell r="M166" t="str">
            <v>TS. Mai Đức Anh</v>
          </cell>
          <cell r="N166" t="str">
            <v>Khoa Quốc tế - ĐHQGHN</v>
          </cell>
          <cell r="O166" t="str">
            <v>2023/QĐ-ĐHKT ngày 26/7/2017</v>
          </cell>
          <cell r="P166">
            <v>3119</v>
          </cell>
          <cell r="Q166" t="str">
            <v>/ĐHKT-QĐ ngày 8/11/2017</v>
          </cell>
          <cell r="R166" t="str">
            <v>3119/ĐHKT-QĐ ngày 8/11/2017</v>
          </cell>
        </row>
        <row r="167">
          <cell r="C167" t="str">
            <v>Trần Hữu Hoàng Anh 24/12/1989</v>
          </cell>
          <cell r="D167" t="str">
            <v xml:space="preserve">Trần Hữu Hoàng Anh </v>
          </cell>
          <cell r="E167" t="str">
            <v>24/12/1989</v>
          </cell>
          <cell r="F167">
            <v>0</v>
          </cell>
          <cell r="G167" t="str">
            <v>Tài chính - Ngân hàng</v>
          </cell>
          <cell r="H167" t="str">
            <v>Tài chính - Ngân hàng</v>
          </cell>
          <cell r="I167" t="str">
            <v>60340201</v>
          </cell>
          <cell r="J167" t="str">
            <v>QH-2016-E.CH</v>
          </cell>
          <cell r="K167">
            <v>1</v>
          </cell>
          <cell r="L167" t="str">
            <v>Hoàn thiện công tác thẩm định dự án đầu tư tại Ngân hàng thương mại cổ phần Công thương Việt Nam - Chi nhánh Hoàn Kiếm</v>
          </cell>
          <cell r="M167" t="str">
            <v>PGS. TS. Trần Thị Thanh Tú</v>
          </cell>
          <cell r="N167" t="str">
            <v xml:space="preserve"> Trường ĐH Kinh tế, ĐHQG Hà Nội</v>
          </cell>
          <cell r="O167" t="str">
            <v>2023/QĐ-ĐHKT ngày 26/7/2017</v>
          </cell>
          <cell r="P167">
            <v>3120</v>
          </cell>
          <cell r="Q167" t="str">
            <v>/ĐHKT-QĐ ngày 8/11/2017</v>
          </cell>
          <cell r="R167" t="str">
            <v>3120/ĐHKT-QĐ ngày 8/11/2017</v>
          </cell>
        </row>
        <row r="168">
          <cell r="C168" t="str">
            <v>Nguyễn Thị Ngọc Mai 20/09/1989</v>
          </cell>
          <cell r="D168" t="str">
            <v xml:space="preserve">Nguyễn Thị Ngọc Mai </v>
          </cell>
          <cell r="E168" t="str">
            <v>20/09/1989</v>
          </cell>
          <cell r="F168">
            <v>0</v>
          </cell>
          <cell r="G168" t="str">
            <v>Tài chính - Ngân hàng</v>
          </cell>
          <cell r="H168" t="str">
            <v>Tài chính - Ngân hàng</v>
          </cell>
          <cell r="I168" t="str">
            <v>60340201</v>
          </cell>
          <cell r="J168" t="str">
            <v>QH-2016-E.CH</v>
          </cell>
          <cell r="K168">
            <v>1</v>
          </cell>
          <cell r="L168" t="str">
            <v>Phát triển dịch vụ Ngân hàng ưu tiên tại Ngân hàng TMCP Công thương Việt Nam - Chi nhánh Thăng Long</v>
          </cell>
          <cell r="M168" t="str">
            <v>PGS. TS. Trần Thị Thanh Tú</v>
          </cell>
          <cell r="N168" t="str">
            <v xml:space="preserve"> Trường ĐH Kinh tế, ĐHQG Hà Nội</v>
          </cell>
          <cell r="O168" t="str">
            <v>2023/QĐ-ĐHKT ngày 26/7/2017</v>
          </cell>
          <cell r="P168">
            <v>3121</v>
          </cell>
          <cell r="Q168" t="str">
            <v>/ĐHKT-QĐ ngày 8/11/2017</v>
          </cell>
          <cell r="R168" t="str">
            <v>3121/ĐHKT-QĐ ngày 8/11/2017</v>
          </cell>
        </row>
        <row r="169">
          <cell r="C169" t="str">
            <v>Nguyễn Thị Mai Anh 11/06/1993</v>
          </cell>
          <cell r="D169" t="str">
            <v>Nguyễn Thị Mai Anh</v>
          </cell>
          <cell r="E169" t="str">
            <v>11/06/1993</v>
          </cell>
          <cell r="F169">
            <v>0</v>
          </cell>
          <cell r="G169" t="str">
            <v>Kinh tế quốc tế</v>
          </cell>
          <cell r="H169" t="str">
            <v>Kinh tế quốc tế</v>
          </cell>
          <cell r="I169">
            <v>60310106</v>
          </cell>
          <cell r="J169" t="str">
            <v>QH-2016-E.CH</v>
          </cell>
          <cell r="K169">
            <v>1</v>
          </cell>
          <cell r="L169" t="str">
            <v>Khai thác điểm đến du lịch: Kinh nghiệm quốc tế và hàm ý cho Việt Nam</v>
          </cell>
          <cell r="M169" t="str">
            <v>PGS.TS Nguyễn Xuân Thiên</v>
          </cell>
          <cell r="N169" t="str">
            <v xml:space="preserve"> Trường ĐH Kinh tế, ĐHQG Hà Nội</v>
          </cell>
          <cell r="O169" t="str">
            <v>2020/QĐ-ĐHKT ngày 26/7/2017</v>
          </cell>
          <cell r="P169">
            <v>3180</v>
          </cell>
          <cell r="Q169" t="str">
            <v>/ĐHKT-QĐ ngày 16/11/2017</v>
          </cell>
          <cell r="R169" t="str">
            <v>3180/ĐHKT-QĐ ngày 16/11/2017</v>
          </cell>
        </row>
        <row r="170">
          <cell r="C170" t="str">
            <v>Trương Thị Ngọc Chi 11/01/1978</v>
          </cell>
          <cell r="D170" t="str">
            <v>Trương Thị Ngọc Chi</v>
          </cell>
          <cell r="E170" t="str">
            <v>11/01/1978</v>
          </cell>
          <cell r="F170">
            <v>0</v>
          </cell>
          <cell r="G170" t="str">
            <v>Kinh tế quốc tế</v>
          </cell>
          <cell r="H170" t="str">
            <v>Kinh tế quốc tế</v>
          </cell>
          <cell r="I170">
            <v>60310106</v>
          </cell>
          <cell r="J170" t="str">
            <v>QH-2016-E.CH</v>
          </cell>
          <cell r="K170">
            <v>2</v>
          </cell>
          <cell r="L170" t="str">
            <v>Chuyển đổi mô hình phát triển kinh tế Trung Quốc sau khủng hoảng kinh tế toàn cầu 2008</v>
          </cell>
          <cell r="M170" t="str">
            <v>PGS.TS Nguyễn Thị Kim Chi</v>
          </cell>
          <cell r="N170" t="str">
            <v xml:space="preserve"> Trường ĐH Kinh tế, ĐHQG Hà Nội</v>
          </cell>
          <cell r="O170" t="str">
            <v>2309/QĐ-ĐHKT ngày 28/8/2017</v>
          </cell>
          <cell r="P170">
            <v>3181</v>
          </cell>
          <cell r="Q170" t="str">
            <v>/ĐHKT-QĐ ngày 16/11/2017</v>
          </cell>
          <cell r="R170" t="str">
            <v>3181/ĐHKT-QĐ ngày 16/11/2017</v>
          </cell>
        </row>
        <row r="171">
          <cell r="C171" t="str">
            <v>Nguyễn Bích Thủy 02/09/1976</v>
          </cell>
          <cell r="D171" t="str">
            <v>Nguyễn Bích Thủy</v>
          </cell>
          <cell r="E171" t="str">
            <v>02/09/1976</v>
          </cell>
          <cell r="F171">
            <v>0</v>
          </cell>
          <cell r="G171" t="str">
            <v>Kinh tế quốc tế</v>
          </cell>
          <cell r="H171" t="str">
            <v>Kinh tế quốc tế</v>
          </cell>
          <cell r="I171">
            <v>60310106</v>
          </cell>
          <cell r="J171" t="str">
            <v>QH-2016-E.CH</v>
          </cell>
          <cell r="K171">
            <v>2</v>
          </cell>
          <cell r="L171" t="str">
            <v>Chính sách ưu đãi vào đặc khu kinh tế Trung Quốc và bài học kinh nghiệm đối với Việt Nam</v>
          </cell>
          <cell r="M171" t="str">
            <v>PGS.TS Nguyễn Thị Kim Chi</v>
          </cell>
          <cell r="N171" t="str">
            <v xml:space="preserve"> Trường ĐH Kinh tế, ĐHQG Hà Nội</v>
          </cell>
          <cell r="O171" t="str">
            <v>2309/QĐ-ĐHKT ngày 28/8/2017</v>
          </cell>
          <cell r="P171">
            <v>3182</v>
          </cell>
          <cell r="Q171" t="str">
            <v>/ĐHKT-QĐ ngày 16/11/2017</v>
          </cell>
          <cell r="R171" t="str">
            <v>3182/ĐHKT-QĐ ngày 16/11/2017</v>
          </cell>
        </row>
        <row r="172">
          <cell r="C172" t="str">
            <v>Nguyễn Thành Trung 20/04/1984</v>
          </cell>
          <cell r="D172" t="str">
            <v xml:space="preserve">Nguyễn Thành Trung </v>
          </cell>
          <cell r="E172" t="str">
            <v>20/04/1984</v>
          </cell>
          <cell r="F172">
            <v>0</v>
          </cell>
          <cell r="G172" t="str">
            <v>Kinh tế Chính trị</v>
          </cell>
          <cell r="H172" t="str">
            <v>Quản lý kinh tế</v>
          </cell>
          <cell r="I172" t="str">
            <v>60340410</v>
          </cell>
          <cell r="J172" t="str">
            <v>QH-2016-E.CH</v>
          </cell>
          <cell r="K172">
            <v>1</v>
          </cell>
          <cell r="L172" t="str">
            <v>Quản lý nhà nước đối với thị trường chứng khoán Việt Nam</v>
          </cell>
          <cell r="M172" t="str">
            <v>TS. Nguyễn Viết Lộc</v>
          </cell>
          <cell r="N172" t="str">
            <v>Bộ GD&amp;ĐT</v>
          </cell>
          <cell r="O172" t="str">
            <v>2021 /QĐ-ĐHKT ngày 26/7/2017</v>
          </cell>
          <cell r="P172">
            <v>3183</v>
          </cell>
          <cell r="Q172" t="str">
            <v>/ĐHKT-QĐ ngày 16/11/2017</v>
          </cell>
          <cell r="R172" t="str">
            <v>3183/ĐHKT-QĐ ngày 16/11/2017</v>
          </cell>
        </row>
        <row r="173">
          <cell r="C173" t="str">
            <v>Nguyễn Minh Tuấn 01/11/1980</v>
          </cell>
          <cell r="D173" t="str">
            <v xml:space="preserve">Nguyễn Minh Tuấn </v>
          </cell>
          <cell r="E173" t="str">
            <v>01/11/1980</v>
          </cell>
          <cell r="F173">
            <v>0</v>
          </cell>
          <cell r="G173" t="str">
            <v>Quản trị Kinh doanh</v>
          </cell>
          <cell r="H173" t="str">
            <v>Quản trị Kinh doanh</v>
          </cell>
          <cell r="I173">
            <v>60340102</v>
          </cell>
          <cell r="J173" t="str">
            <v>QH-2016-E.CH</v>
          </cell>
          <cell r="K173">
            <v>1</v>
          </cell>
          <cell r="L173" t="str">
            <v>Chất lượng dịch vụ tại Tổng công ty Bảo Việt Nhân Thọ</v>
          </cell>
          <cell r="M173" t="str">
            <v>TS. Nguyễn Viết Lộc</v>
          </cell>
          <cell r="N173" t="str">
            <v>Bộ GD&amp;ĐT</v>
          </cell>
          <cell r="O173" t="str">
            <v>2022/QĐ-ĐHKT ngày 26/7/2017</v>
          </cell>
          <cell r="P173">
            <v>3184</v>
          </cell>
          <cell r="Q173" t="str">
            <v>/ĐHKT-QĐ ngày 16/11/2017</v>
          </cell>
          <cell r="R173" t="str">
            <v>3184/ĐHKT-QĐ ngày 16/11/2017</v>
          </cell>
        </row>
        <row r="174">
          <cell r="C174" t="str">
            <v>Trương Thanh Tùng 15/10/1983</v>
          </cell>
          <cell r="D174" t="str">
            <v>Trương Thanh Tùng</v>
          </cell>
          <cell r="E174" t="str">
            <v>15/10/1983</v>
          </cell>
          <cell r="F174">
            <v>0</v>
          </cell>
          <cell r="G174" t="str">
            <v>Quản trị Kinh doanh</v>
          </cell>
          <cell r="H174" t="str">
            <v>Quản trị Kinh doanh</v>
          </cell>
          <cell r="I174">
            <v>60340102</v>
          </cell>
          <cell r="J174" t="str">
            <v>QH-2016-E.CH</v>
          </cell>
          <cell r="K174">
            <v>1</v>
          </cell>
          <cell r="L174" t="str">
            <v>Quản trị quan hệ khách hàng tại Ngân hàng nông nghiệp và phát triển Nông thôn Việt Nam - Chi nhánh Đông Hà Nội</v>
          </cell>
          <cell r="M174" t="str">
            <v>TS. Phạm Quang Vinh</v>
          </cell>
          <cell r="N174" t="str">
            <v xml:space="preserve"> Trường ĐH Kinh tế, ĐHQG Hà Nội</v>
          </cell>
          <cell r="O174" t="str">
            <v>2022/QĐ-ĐHKT ngày 26/7/2017</v>
          </cell>
          <cell r="P174">
            <v>3269</v>
          </cell>
          <cell r="Q174" t="str">
            <v>/ĐHKT-QĐ ngày 28/11/2017</v>
          </cell>
          <cell r="R174" t="str">
            <v>3269/ĐHKT-QĐ ngày 28/11/2017</v>
          </cell>
        </row>
        <row r="175">
          <cell r="C175" t="str">
            <v>Đinh Thị Việt Nga 01/07/1990</v>
          </cell>
          <cell r="D175" t="str">
            <v xml:space="preserve"> Đinh Thị Việt Nga</v>
          </cell>
          <cell r="E175" t="str">
            <v>01/07/1990</v>
          </cell>
          <cell r="F175">
            <v>0</v>
          </cell>
          <cell r="G175" t="str">
            <v>Quản trị Kinh doanh</v>
          </cell>
          <cell r="H175" t="str">
            <v>Quản trị Kinh doanh</v>
          </cell>
          <cell r="I175">
            <v>60340102</v>
          </cell>
          <cell r="J175" t="str">
            <v>QH-2016-E.CH</v>
          </cell>
          <cell r="K175">
            <v>1</v>
          </cell>
          <cell r="L175" t="str">
            <v>Sự hài lòng của khách hàng về chất lượng dịch vụ của Công ty CP Dịch vụ Hàng không sân bay Nội Bài</v>
          </cell>
          <cell r="M175" t="str">
            <v>TS. Nguyễn Thu Hà</v>
          </cell>
          <cell r="N175" t="str">
            <v xml:space="preserve"> Trường ĐH Kinh tế, ĐHQG Hà Nội</v>
          </cell>
          <cell r="O175" t="str">
            <v>2022/QĐ-ĐHKT ngày 26/7/2017</v>
          </cell>
          <cell r="P175">
            <v>3270</v>
          </cell>
          <cell r="Q175" t="str">
            <v>/ĐHKT-QĐ ngày 28/11/2017</v>
          </cell>
          <cell r="R175" t="str">
            <v>3270/ĐHKT-QĐ ngày 28/11/2017</v>
          </cell>
        </row>
        <row r="176">
          <cell r="C176" t="str">
            <v>Nguyễn Hoài Thương 15/11/1986</v>
          </cell>
          <cell r="D176" t="str">
            <v>Nguyễn Hoài Thương</v>
          </cell>
          <cell r="E176" t="str">
            <v>15/11/1986</v>
          </cell>
          <cell r="F176">
            <v>0</v>
          </cell>
          <cell r="G176" t="str">
            <v>Quản trị Kinh doanh</v>
          </cell>
          <cell r="H176" t="str">
            <v>Quản trị Kinh doanh</v>
          </cell>
          <cell r="I176">
            <v>60340102</v>
          </cell>
          <cell r="J176" t="str">
            <v>QH-2016-E.CH</v>
          </cell>
          <cell r="K176">
            <v>1</v>
          </cell>
          <cell r="L176" t="str">
            <v>Dịch vụ chăm sóc khách hàng tại Ngân hàng TMCP Đầu tư và Phát triển Việt Nam - Chi nhánh Thái Bình</v>
          </cell>
          <cell r="M176" t="str">
            <v>TS. Vũ Thị Minh Hiền</v>
          </cell>
          <cell r="N176" t="str">
            <v xml:space="preserve"> Trường ĐH Kinh tế, ĐHQG Hà Nội</v>
          </cell>
          <cell r="O176" t="str">
            <v>2022/QĐ-ĐHKT ngày 26/7/2017</v>
          </cell>
          <cell r="P176">
            <v>3271</v>
          </cell>
          <cell r="Q176" t="str">
            <v>/ĐHKT-QĐ ngày 28/11/2017</v>
          </cell>
          <cell r="R176" t="str">
            <v>3271/ĐHKT-QĐ ngày 28/11/2017</v>
          </cell>
        </row>
        <row r="177">
          <cell r="C177" t="str">
            <v>Trần Ân Hoàng Anh 01/07/1991</v>
          </cell>
          <cell r="D177" t="str">
            <v>Trần Ân Hoàng Anh</v>
          </cell>
          <cell r="E177" t="str">
            <v>01/07/1991</v>
          </cell>
          <cell r="F177">
            <v>0</v>
          </cell>
          <cell r="G177" t="str">
            <v>Quản trị Kinh doanh</v>
          </cell>
          <cell r="H177" t="str">
            <v>Quản trị Kinh doanh</v>
          </cell>
          <cell r="I177">
            <v>60340102</v>
          </cell>
          <cell r="J177" t="str">
            <v>QH-2016-E.CH</v>
          </cell>
          <cell r="K177">
            <v>1</v>
          </cell>
          <cell r="L177" t="str">
            <v>Đào tạo nguồn nhân lực tại Công ty TNHH Kỹ thuật Xây dựng EPOWER</v>
          </cell>
          <cell r="M177" t="str">
            <v>TS. Nguyễn Đăng Minh</v>
          </cell>
          <cell r="N177" t="str">
            <v xml:space="preserve"> Trường ĐH Kinh tế, ĐHQG Hà Nội</v>
          </cell>
          <cell r="O177" t="str">
            <v>2022/QĐ-ĐHKT ngày 26/7/2017</v>
          </cell>
          <cell r="P177">
            <v>3272</v>
          </cell>
          <cell r="Q177" t="str">
            <v>/ĐHKT-QĐ ngày 28/11/2017</v>
          </cell>
          <cell r="R177" t="str">
            <v>3272/ĐHKT-QĐ ngày 28/11/2017</v>
          </cell>
        </row>
        <row r="178">
          <cell r="C178" t="str">
            <v>Phạm Thị Bích Liên 08/03/1991</v>
          </cell>
          <cell r="D178" t="str">
            <v>Phạm Thị Bích Liên</v>
          </cell>
          <cell r="E178" t="str">
            <v>08/03/1991</v>
          </cell>
          <cell r="F178">
            <v>0</v>
          </cell>
          <cell r="G178" t="str">
            <v>Quản trị Kinh doanh</v>
          </cell>
          <cell r="H178" t="str">
            <v>Quản trị Kinh doanh</v>
          </cell>
          <cell r="I178">
            <v>60340102</v>
          </cell>
          <cell r="J178" t="str">
            <v>QH-2016-E.CH</v>
          </cell>
          <cell r="K178">
            <v>1</v>
          </cell>
          <cell r="L178" t="str">
            <v>Đào tạo nguồn nhân lực tại Công ty Cổ phần bánh kẹo Hải Hà</v>
          </cell>
          <cell r="M178" t="str">
            <v xml:space="preserve">TS. Trương Minh Đức </v>
          </cell>
          <cell r="N178" t="str">
            <v xml:space="preserve"> Trường ĐH Kinh tế, ĐHQG Hà Nội</v>
          </cell>
          <cell r="O178" t="str">
            <v>2022/QĐ-ĐHKT ngày 26/7/2017</v>
          </cell>
          <cell r="P178">
            <v>3273</v>
          </cell>
          <cell r="Q178" t="str">
            <v>/ĐHKT-QĐ ngày 28/11/2017</v>
          </cell>
          <cell r="R178" t="str">
            <v>3273/ĐHKT-QĐ ngày 28/11/2017</v>
          </cell>
        </row>
        <row r="179">
          <cell r="C179" t="str">
            <v>Hồ Anh Tuấn 19/07/1984</v>
          </cell>
          <cell r="D179" t="str">
            <v>Hồ Anh Tuấn</v>
          </cell>
          <cell r="E179" t="str">
            <v>19/07/1984</v>
          </cell>
          <cell r="F179">
            <v>0</v>
          </cell>
          <cell r="G179" t="str">
            <v>Quản trị Kinh doanh</v>
          </cell>
          <cell r="H179" t="str">
            <v>Quản trị Kinh doanh</v>
          </cell>
          <cell r="I179">
            <v>60340102</v>
          </cell>
          <cell r="J179" t="str">
            <v>QH-2016-E.CH</v>
          </cell>
          <cell r="K179">
            <v>1</v>
          </cell>
          <cell r="L179" t="str">
            <v>Xây dựng chiến lược kinh doanh của Công ty Cổ phần truyền hình tương tác Việt Nam</v>
          </cell>
          <cell r="M179" t="str">
            <v>PGS.TS. Hoàng Văn Hải</v>
          </cell>
          <cell r="N179" t="str">
            <v xml:space="preserve"> Trường ĐH Kinh tế, ĐHQG Hà Nội</v>
          </cell>
          <cell r="O179" t="str">
            <v>2022/QĐ-ĐHKT ngày 26/7/2017</v>
          </cell>
          <cell r="P179">
            <v>3274</v>
          </cell>
          <cell r="Q179" t="str">
            <v>/ĐHKT-QĐ ngày 28/11/2017</v>
          </cell>
          <cell r="R179" t="str">
            <v>3274/ĐHKT-QĐ ngày 28/11/2017</v>
          </cell>
        </row>
        <row r="180">
          <cell r="C180" t="str">
            <v>Phạm Thị Thùy Dương 27/10/1992</v>
          </cell>
          <cell r="D180" t="str">
            <v>Phạm Thị Thùy Dương</v>
          </cell>
          <cell r="E180" t="str">
            <v>27/10/1992</v>
          </cell>
          <cell r="F180">
            <v>0</v>
          </cell>
          <cell r="G180" t="str">
            <v>Tài chính - Ngân hàng</v>
          </cell>
          <cell r="H180" t="str">
            <v>Tài chính - Ngân hàng</v>
          </cell>
          <cell r="I180" t="str">
            <v>60340201</v>
          </cell>
          <cell r="J180" t="str">
            <v>QH-2016-E.CH</v>
          </cell>
          <cell r="K180">
            <v>1</v>
          </cell>
          <cell r="L180" t="str">
            <v>Đổi mới chính sách học phí và hỗ trợ người học tại các trường đại học công lập</v>
          </cell>
          <cell r="M180" t="str">
            <v>TS. Nguyễn Thị Hương</v>
          </cell>
          <cell r="N180" t="str">
            <v>Trường ĐH Giáo dục, ĐHQG Hà Nội</v>
          </cell>
          <cell r="O180" t="str">
            <v>2023/QĐ-ĐHKT ngày 26/7/2017</v>
          </cell>
          <cell r="P180">
            <v>3275</v>
          </cell>
          <cell r="Q180" t="str">
            <v>/ĐHKT-QĐ ngày 28/11/2017</v>
          </cell>
          <cell r="R180" t="str">
            <v>3275/ĐHKT-QĐ ngày 28/11/2017</v>
          </cell>
        </row>
        <row r="181">
          <cell r="C181" t="str">
            <v>Trần Thị Huệ 27/01/1992</v>
          </cell>
          <cell r="D181" t="str">
            <v>Trần Thị Huệ</v>
          </cell>
          <cell r="E181" t="str">
            <v>27/01/1992</v>
          </cell>
          <cell r="F181">
            <v>0</v>
          </cell>
          <cell r="G181" t="str">
            <v>Tài chính - Ngân hàng</v>
          </cell>
          <cell r="H181" t="str">
            <v>Tài chính - Ngân hàng</v>
          </cell>
          <cell r="I181" t="str">
            <v>60340201</v>
          </cell>
          <cell r="J181" t="str">
            <v>QH-2016-E.CH</v>
          </cell>
          <cell r="K181">
            <v>1</v>
          </cell>
          <cell r="L181" t="str">
            <v>Quản lý tài chính trong hoạt động khoa học công nghệ tại Đại học Quốc gia Hà Nội</v>
          </cell>
          <cell r="M181" t="str">
            <v>TS. Phạm Thu Phương</v>
          </cell>
          <cell r="N181" t="str">
            <v xml:space="preserve"> Trường ĐH Kinh tế, ĐHQG Hà Nội</v>
          </cell>
          <cell r="O181" t="str">
            <v>2023/QĐ-ĐHKT ngày 26/7/2017</v>
          </cell>
          <cell r="P181">
            <v>3276</v>
          </cell>
          <cell r="Q181" t="str">
            <v>/ĐHKT-QĐ ngày 28/11/2017</v>
          </cell>
          <cell r="R181" t="str">
            <v>3276/ĐHKT-QĐ ngày 28/11/2017</v>
          </cell>
        </row>
        <row r="182">
          <cell r="C182" t="str">
            <v>Nguyễn Thị Hồng Nhung 16/06/1992</v>
          </cell>
          <cell r="D182" t="str">
            <v>Nguyễn Thị Hồng Nhung</v>
          </cell>
          <cell r="E182" t="str">
            <v>16/06/1992</v>
          </cell>
          <cell r="F182">
            <v>0</v>
          </cell>
          <cell r="G182" t="str">
            <v>Tài chính - Ngân hàng</v>
          </cell>
          <cell r="H182" t="str">
            <v>Tài chính - Ngân hàng</v>
          </cell>
          <cell r="I182" t="str">
            <v>60340201</v>
          </cell>
          <cell r="J182" t="str">
            <v>QH-2016-E.CH</v>
          </cell>
          <cell r="K182">
            <v>1</v>
          </cell>
          <cell r="L182" t="str">
            <v>Phát triển dịch vụ thẻ quốc tế tại Ngân hàng thương mại cổ phần Đầu tư và Phát triển Việt Nam- chi nhánh Thăng Long</v>
          </cell>
          <cell r="M182" t="str">
            <v>TS. Nguyễn Thị Hương Liên</v>
          </cell>
          <cell r="N182" t="str">
            <v xml:space="preserve"> Trường ĐH Kinh tế, ĐHQG Hà Nội</v>
          </cell>
          <cell r="O182" t="str">
            <v>2023/QĐ-ĐHKT ngày 26/7/2017</v>
          </cell>
          <cell r="P182">
            <v>3277</v>
          </cell>
          <cell r="Q182" t="str">
            <v>/ĐHKT-QĐ ngày 28/11/2017</v>
          </cell>
          <cell r="R182" t="str">
            <v>3277/ĐHKT-QĐ ngày 28/11/2017</v>
          </cell>
        </row>
        <row r="183">
          <cell r="C183" t="str">
            <v>Nguyễn Thị Thanh Nhàn 18/11/1993</v>
          </cell>
          <cell r="D183" t="str">
            <v>Nguyễn Thị Thanh Nhàn</v>
          </cell>
          <cell r="E183" t="str">
            <v>18/11/1993</v>
          </cell>
          <cell r="F183">
            <v>0</v>
          </cell>
          <cell r="G183" t="str">
            <v>Tài chính - Ngân hàng</v>
          </cell>
          <cell r="H183" t="str">
            <v>Tài chính - Ngân hàng</v>
          </cell>
          <cell r="I183" t="str">
            <v>60340201</v>
          </cell>
          <cell r="J183" t="str">
            <v>QH-2016-E.CH</v>
          </cell>
          <cell r="K183">
            <v>1</v>
          </cell>
          <cell r="L183" t="str">
            <v>Nâng cao chất lượng dịch vụ ngân hàng bán lẻ tại Ngân hàng TMCP Kỹ Thương Việt Nam</v>
          </cell>
          <cell r="M183" t="str">
            <v>TS. Lưu Anh Đức</v>
          </cell>
          <cell r="N183" t="str">
            <v>Trường Đại học Nội Vụ</v>
          </cell>
          <cell r="O183" t="str">
            <v>2023/QĐ-ĐHKT ngày 26/7/2017</v>
          </cell>
          <cell r="P183">
            <v>3278</v>
          </cell>
          <cell r="Q183" t="str">
            <v>/ĐHKT-QĐ ngày 28/11/2017</v>
          </cell>
          <cell r="R183" t="str">
            <v>3278/ĐHKT-QĐ ngày 28/11/2017</v>
          </cell>
        </row>
        <row r="184">
          <cell r="C184" t="str">
            <v>Nguyễn Thành Đạt 02/07/1993</v>
          </cell>
          <cell r="D184" t="str">
            <v xml:space="preserve">Nguyễn Thành Đạt </v>
          </cell>
          <cell r="E184" t="str">
            <v>02/07/1993</v>
          </cell>
          <cell r="F184">
            <v>0</v>
          </cell>
          <cell r="G184" t="str">
            <v>Tài chính - Ngân hàng</v>
          </cell>
          <cell r="H184" t="str">
            <v>Tài chính - Ngân hàng</v>
          </cell>
          <cell r="I184" t="str">
            <v>60340201</v>
          </cell>
          <cell r="J184" t="str">
            <v>QH-2016-E.CH</v>
          </cell>
          <cell r="K184">
            <v>1</v>
          </cell>
          <cell r="L184" t="str">
            <v>Hoạt động xử lý nợ xấu của Ngân hàng Thương Mại cổ phần Đầu Tư và Phát Triển Việt Nam - Chi nhánh Thái Nguyên</v>
          </cell>
          <cell r="M184" t="str">
            <v>TS. Lưu Quốc Đạt</v>
          </cell>
          <cell r="N184" t="str">
            <v xml:space="preserve"> Trường ĐH Kinh tế, ĐHQG Hà Nội</v>
          </cell>
          <cell r="O184" t="str">
            <v>2023/QĐ-ĐHKT ngày 26/7/2017</v>
          </cell>
          <cell r="P184">
            <v>3354</v>
          </cell>
          <cell r="Q184" t="str">
            <v>/ĐHKT-QĐ ngày 5/12/2017</v>
          </cell>
          <cell r="R184" t="str">
            <v>3354/ĐHKT-QĐ ngày 5/12/2017</v>
          </cell>
        </row>
        <row r="185">
          <cell r="C185" t="str">
            <v>Khổng Minh Cương 25/06/1984</v>
          </cell>
          <cell r="D185" t="str">
            <v>Khổng Minh Cương</v>
          </cell>
          <cell r="E185" t="str">
            <v>25/06/1984</v>
          </cell>
          <cell r="F185" t="str">
            <v>Quản lý nhân lực tại Công ty cổ phần xây dựng Hoàng Long</v>
          </cell>
          <cell r="G185" t="str">
            <v>Kinh tế chính trị</v>
          </cell>
          <cell r="H185" t="str">
            <v>Quản lý kinh tế</v>
          </cell>
          <cell r="I185" t="str">
            <v>60340410</v>
          </cell>
          <cell r="J185" t="str">
            <v>QH-2016-E</v>
          </cell>
          <cell r="K185">
            <v>2</v>
          </cell>
          <cell r="L185" t="str">
            <v>Quản lý nhân lực tại Công ty cổ phần xây dựng Hoàng Long</v>
          </cell>
          <cell r="M185" t="str">
            <v>PGS.TS Bùi Văn Huyền</v>
          </cell>
          <cell r="N185" t="str">
            <v>Học viện chính trị Quốc Gia HCM</v>
          </cell>
          <cell r="O185" t="str">
            <v xml:space="preserve">3553 /QĐ-ĐHKT ngày  18/10/2017 </v>
          </cell>
          <cell r="P185">
            <v>896</v>
          </cell>
          <cell r="Q185" t="str">
            <v>/ĐHKT-QĐ ngày 17/04/2018</v>
          </cell>
          <cell r="R185" t="str">
            <v>896/ĐHKT-QĐ ngày 17/04/2018</v>
          </cell>
        </row>
        <row r="186">
          <cell r="C186" t="str">
            <v>Vương Thế Anh 21/07/1986</v>
          </cell>
          <cell r="D186" t="str">
            <v>Vương Thế Anh</v>
          </cell>
          <cell r="E186" t="str">
            <v>21/07/1986</v>
          </cell>
          <cell r="F186" t="str">
            <v>Quản lý rủi ro tín dụng tại Ngân hàng Thương mại cổ phần đầu tư và phát triển Việt Nam - chi nhánh Sơn Tây</v>
          </cell>
          <cell r="G186" t="str">
            <v>Kinh tế chính trị</v>
          </cell>
          <cell r="H186" t="str">
            <v>Quản lý kinh tế</v>
          </cell>
          <cell r="I186" t="str">
            <v>60340410</v>
          </cell>
          <cell r="J186" t="str">
            <v>QH-2016-E</v>
          </cell>
          <cell r="K186">
            <v>2</v>
          </cell>
          <cell r="L186" t="str">
            <v>Quản lý rủi ro tín dụng tại Ngân hàng Thương mại cổ phần đầu tư và phát triển Việt Nam - chi nhánh Sơn Tây</v>
          </cell>
          <cell r="M186" t="str">
            <v>TS. Nguyễn Thị Thu Hoài</v>
          </cell>
          <cell r="N186" t="str">
            <v>Trường ĐHKT, ĐHQGHN</v>
          </cell>
          <cell r="O186" t="str">
            <v xml:space="preserve">3553 /QĐ-ĐHKT ngày  18/10/2017 </v>
          </cell>
          <cell r="P186">
            <v>897</v>
          </cell>
          <cell r="Q186" t="str">
            <v>/ĐHKT-QĐ ngày 17/04/2018</v>
          </cell>
          <cell r="R186" t="str">
            <v>897/ĐHKT-QĐ ngày 17/04/2018</v>
          </cell>
        </row>
        <row r="187">
          <cell r="C187" t="str">
            <v>Lê Tuấn Anh 24/11/1992</v>
          </cell>
          <cell r="D187" t="str">
            <v>Lê Tuấn Anh</v>
          </cell>
          <cell r="E187" t="str">
            <v>24/11/1992</v>
          </cell>
          <cell r="F187" t="str">
            <v>Quản lý vốn đầu tư xây dựng cơ bản tại Trường Đại học Hùng Vương</v>
          </cell>
          <cell r="G187" t="str">
            <v>Kinh tế chính trị</v>
          </cell>
          <cell r="H187" t="str">
            <v>Quản lý kinh tế</v>
          </cell>
          <cell r="I187" t="str">
            <v>60340410</v>
          </cell>
          <cell r="J187" t="str">
            <v>QH-2016-E</v>
          </cell>
          <cell r="K187">
            <v>2</v>
          </cell>
          <cell r="L187" t="str">
            <v>Quản lý vốn đầu tư xây dựng cơ bản tại Trường Đại học Hùng Vương</v>
          </cell>
          <cell r="M187" t="str">
            <v>PGS.TS Phạm Xuân Hoan</v>
          </cell>
          <cell r="N187" t="str">
            <v>Đại học Quốc Gia Hà Nội</v>
          </cell>
          <cell r="O187" t="str">
            <v xml:space="preserve">3553 /QĐ-ĐHKT ngày  18/10/2017 </v>
          </cell>
          <cell r="P187">
            <v>898</v>
          </cell>
          <cell r="Q187" t="str">
            <v>/ĐHKT-QĐ ngày 17/04/2018</v>
          </cell>
          <cell r="R187" t="str">
            <v>898/ĐHKT-QĐ ngày 17/04/2018</v>
          </cell>
        </row>
        <row r="188">
          <cell r="C188" t="str">
            <v>Doãn Kỳ Anh 25/10/1986</v>
          </cell>
          <cell r="D188" t="str">
            <v>Doãn Kỳ Anh</v>
          </cell>
          <cell r="E188" t="str">
            <v>25/10/1986</v>
          </cell>
          <cell r="F188" t="str">
            <v>Quản lý các nguồn tài chính cho lĩnh vực phòng cháy chữa cháy tại Cục cảnh sát phòng cháy chữa cháy và cứu nạn cứu hộ</v>
          </cell>
          <cell r="G188" t="str">
            <v>Kinh tế chính trị</v>
          </cell>
          <cell r="H188" t="str">
            <v>Quản lý kinh tế</v>
          </cell>
          <cell r="I188" t="str">
            <v>60340410</v>
          </cell>
          <cell r="J188" t="str">
            <v>QH-2016-E</v>
          </cell>
          <cell r="K188">
            <v>2</v>
          </cell>
          <cell r="L188" t="str">
            <v>Quản lý các nguồn tài chính cho lĩnh vực phòng cháy chữa cháy tại Cục cảnh sát phòng cháy chữa cháy và cứu nạn cứu hộ</v>
          </cell>
          <cell r="M188" t="str">
            <v>PGS.TS Nguyễn Hồng Sơn</v>
          </cell>
          <cell r="N188" t="str">
            <v>Đại học Quốc Gia Hà Nội</v>
          </cell>
          <cell r="O188" t="str">
            <v xml:space="preserve">3553 /QĐ-ĐHKT ngày  18/10/2017 </v>
          </cell>
          <cell r="P188">
            <v>899</v>
          </cell>
          <cell r="Q188" t="str">
            <v>/ĐHKT-QĐ ngày 17/04/2018</v>
          </cell>
          <cell r="R188" t="str">
            <v>899/ĐHKT-QĐ ngày 17/04/2018</v>
          </cell>
        </row>
        <row r="189">
          <cell r="C189" t="str">
            <v>Phạm Kỳ Anh 15/07/1986</v>
          </cell>
          <cell r="D189" t="str">
            <v>Phạm Kỳ Anh</v>
          </cell>
          <cell r="E189" t="str">
            <v>15/07/1986</v>
          </cell>
          <cell r="F189" t="str">
            <v xml:space="preserve">Quản lý nhân lực tại Tập đoàn công nghiệp viễn thông quân đội Viettel - chi nhánh Thái Nguyên </v>
          </cell>
          <cell r="G189" t="str">
            <v>Kinh tế chính trị</v>
          </cell>
          <cell r="H189" t="str">
            <v>Quản lý kinh tế</v>
          </cell>
          <cell r="I189" t="str">
            <v>60340410</v>
          </cell>
          <cell r="J189" t="str">
            <v>QH-2016-E</v>
          </cell>
          <cell r="K189">
            <v>2</v>
          </cell>
          <cell r="L189" t="str">
            <v xml:space="preserve">Quản lý nhân lực tại Tập đoàn công nghiệp viễn thông quân đội Viettel - chi nhánh Thái Nguyên </v>
          </cell>
          <cell r="M189" t="str">
            <v>PGS.TS Đinh Văn Thông</v>
          </cell>
          <cell r="N189" t="str">
            <v>Trường ĐHKT, ĐHQGHN</v>
          </cell>
          <cell r="O189" t="str">
            <v xml:space="preserve">3553 /QĐ-ĐHKT ngày  18/10/2017 </v>
          </cell>
          <cell r="P189">
            <v>900</v>
          </cell>
          <cell r="Q189" t="str">
            <v>/ĐHKT-QĐ ngày 17/04/2018</v>
          </cell>
          <cell r="R189" t="str">
            <v>900/ĐHKT-QĐ ngày 17/04/2018</v>
          </cell>
        </row>
        <row r="190">
          <cell r="C190" t="str">
            <v>Doãn Trường Anh 01/03/1982</v>
          </cell>
          <cell r="D190" t="str">
            <v>Doãn Trường Anh</v>
          </cell>
          <cell r="E190" t="str">
            <v>01/03/1982</v>
          </cell>
          <cell r="F190" t="str">
            <v xml:space="preserve">Quản lý vốn tại Ngân hàng thương mại cổ phần Đại chúng Việt Nam </v>
          </cell>
          <cell r="G190" t="str">
            <v>Kinh tế chính trị</v>
          </cell>
          <cell r="H190" t="str">
            <v>Quản lý kinh tế</v>
          </cell>
          <cell r="I190" t="str">
            <v>60340410</v>
          </cell>
          <cell r="J190" t="str">
            <v>QH-2016-E</v>
          </cell>
          <cell r="K190">
            <v>2</v>
          </cell>
          <cell r="L190" t="str">
            <v xml:space="preserve">Quản lý vốn tại Ngân hàng thương mại cổ phần Đại chúng Việt Nam </v>
          </cell>
          <cell r="M190" t="str">
            <v>PGS.TS Lê Danh Tốn</v>
          </cell>
          <cell r="N190" t="str">
            <v>Trường ĐHKT, ĐHQGHN</v>
          </cell>
          <cell r="O190" t="str">
            <v xml:space="preserve">3553 /QĐ-ĐHKT ngày  18/10/2017 </v>
          </cell>
          <cell r="P190">
            <v>901</v>
          </cell>
          <cell r="Q190" t="str">
            <v>/ĐHKT-QĐ ngày 17/04/2018</v>
          </cell>
          <cell r="R190" t="str">
            <v>901/ĐHKT-QĐ ngày 17/04/2018</v>
          </cell>
        </row>
        <row r="191">
          <cell r="C191" t="str">
            <v>Phùng Thị Lan Anh 28/04/1978</v>
          </cell>
          <cell r="D191" t="str">
            <v>Phùng Thị Lan Anh</v>
          </cell>
          <cell r="E191" t="str">
            <v>28/04/1978</v>
          </cell>
          <cell r="F191" t="str">
            <v>Quản lý nhân lực tại Công ty cổ phần bất động sản thế kỷ Cenland</v>
          </cell>
          <cell r="G191" t="str">
            <v>Kinh tế chính trị</v>
          </cell>
          <cell r="H191" t="str">
            <v>Quản lý kinh tế</v>
          </cell>
          <cell r="I191" t="str">
            <v>60340410</v>
          </cell>
          <cell r="J191" t="str">
            <v>QH-2016-E</v>
          </cell>
          <cell r="K191">
            <v>2</v>
          </cell>
          <cell r="L191" t="str">
            <v>Quản lý nhân lực tại Công ty cổ phần bất động sản thế kỷ Cenland</v>
          </cell>
          <cell r="M191" t="str">
            <v>PGS.TS Lê Danh Tốn</v>
          </cell>
          <cell r="N191" t="str">
            <v>Trường ĐHKT, ĐHQGHN</v>
          </cell>
          <cell r="O191" t="str">
            <v xml:space="preserve">3553 /QĐ-ĐHKT ngày  18/10/2017 </v>
          </cell>
          <cell r="P191">
            <v>902</v>
          </cell>
          <cell r="Q191" t="str">
            <v>/ĐHKT-QĐ ngày 17/04/2018</v>
          </cell>
          <cell r="R191" t="str">
            <v>902/ĐHKT-QĐ ngày 17/04/2018</v>
          </cell>
        </row>
        <row r="192">
          <cell r="C192" t="str">
            <v>Trần Thị Thúy Hằng 17/09/1983</v>
          </cell>
          <cell r="D192" t="str">
            <v>Trần Thị Thúy Hằng</v>
          </cell>
          <cell r="E192" t="str">
            <v>17/09/1983</v>
          </cell>
          <cell r="F192" t="str">
            <v>Quản lý hoạt động huy động vốn tại Ngân hàng Nông nghiệp và phát triển nông thôn chi nhánh Đống Đa</v>
          </cell>
          <cell r="G192" t="str">
            <v>Kinh tế chính trị</v>
          </cell>
          <cell r="H192" t="str">
            <v>Quản lý kinh tế</v>
          </cell>
          <cell r="I192" t="str">
            <v>60340410</v>
          </cell>
          <cell r="J192" t="str">
            <v>QH-2016-E</v>
          </cell>
          <cell r="K192">
            <v>2</v>
          </cell>
          <cell r="L192" t="str">
            <v>Quản lý hoạt động huy động vốn tại Ngân hàng Nông nghiệp và phát triển nông thôn chi nhánh Đống Đa</v>
          </cell>
          <cell r="M192" t="str">
            <v>PGS.TS Lê Quốc Hội</v>
          </cell>
          <cell r="N192" t="str">
            <v>Trường ĐH Kinh tế Quốc dân</v>
          </cell>
          <cell r="O192" t="str">
            <v xml:space="preserve">3553 /QĐ-ĐHKT ngày  18/10/2017 </v>
          </cell>
          <cell r="P192">
            <v>903</v>
          </cell>
          <cell r="Q192" t="str">
            <v>/ĐHKT-QĐ ngày 17/04/2018</v>
          </cell>
          <cell r="R192" t="str">
            <v>903/ĐHKT-QĐ ngày 17/04/2018</v>
          </cell>
        </row>
        <row r="193">
          <cell r="C193" t="str">
            <v>Đỗ Trọng Hoàng 13/06/1976</v>
          </cell>
          <cell r="D193" t="str">
            <v>Đỗ Trọng Hoàng</v>
          </cell>
          <cell r="E193" t="str">
            <v>13/06/1976</v>
          </cell>
          <cell r="F193" t="str">
            <v>Quản lý nhân lực tại Nhà nghỉ dưỡng Hải Đăng, Cục hậu cần kỹ thuật -Tổng cục cảnh sát thi hành án hình sự và hỗ trợ tư pháp - Bộ Công An</v>
          </cell>
          <cell r="G193" t="str">
            <v>Kinh tế chính trị</v>
          </cell>
          <cell r="H193" t="str">
            <v>Quản lý kinh tế</v>
          </cell>
          <cell r="I193" t="str">
            <v>60340410</v>
          </cell>
          <cell r="J193" t="str">
            <v>QH-2016-E</v>
          </cell>
          <cell r="K193">
            <v>2</v>
          </cell>
          <cell r="L193" t="str">
            <v>Quản lý nhân lực tại Nhà nghỉ dưỡng Hải Đăng, Cục hậu cần kỹ thuật -Tổng cục cảnh sát thi hành án hình sự và hỗ trợ tư pháp - Bộ Công An</v>
          </cell>
          <cell r="M193" t="str">
            <v>PGS.TS Nguyễn Trúc Lê</v>
          </cell>
          <cell r="N193" t="str">
            <v>Trường ĐHKT, ĐHQGHN</v>
          </cell>
          <cell r="O193" t="str">
            <v xml:space="preserve">3553 /QĐ-ĐHKT ngày  18/10/2017 </v>
          </cell>
          <cell r="P193">
            <v>904</v>
          </cell>
          <cell r="Q193" t="str">
            <v>/ĐHKT-QĐ ngày 17/04/2018</v>
          </cell>
          <cell r="R193" t="str">
            <v>904/ĐHKT-QĐ ngày 17/04/2018</v>
          </cell>
        </row>
        <row r="194">
          <cell r="C194" t="str">
            <v>Hoàng Trường Công 14/06/1984</v>
          </cell>
          <cell r="D194" t="str">
            <v>Hoàng Trường Công</v>
          </cell>
          <cell r="E194" t="str">
            <v>14/06/1984</v>
          </cell>
          <cell r="F194" t="str">
            <v>Quản lý nhân lực tại Trụ sở chính Ngân hàng Nông nghiệp và Phát triển Nông thôn Việt Nam</v>
          </cell>
          <cell r="G194" t="str">
            <v>Kinh tế chính trị</v>
          </cell>
          <cell r="H194" t="str">
            <v>Quản lý kinh tế</v>
          </cell>
          <cell r="I194" t="str">
            <v>60340410</v>
          </cell>
          <cell r="J194" t="str">
            <v>QH-2016-E</v>
          </cell>
          <cell r="K194">
            <v>2</v>
          </cell>
          <cell r="L194" t="str">
            <v>Quản lý nhân lực tại Trụ sở chính Ngân hàng Nông nghiệp và Phát triển Nông thôn Việt Nam</v>
          </cell>
          <cell r="M194" t="str">
            <v>PGS.TS Lê Quốc Hội</v>
          </cell>
          <cell r="N194" t="str">
            <v>Trường ĐH Kinh tế Quốc dân</v>
          </cell>
          <cell r="O194" t="str">
            <v xml:space="preserve">3553 /QĐ-ĐHKT ngày  18/10/2017 </v>
          </cell>
          <cell r="P194">
            <v>905</v>
          </cell>
          <cell r="Q194" t="str">
            <v>/ĐHKT-QĐ ngày 17/04/2018</v>
          </cell>
          <cell r="R194" t="str">
            <v>905/ĐHKT-QĐ ngày 17/04/2018</v>
          </cell>
        </row>
        <row r="195">
          <cell r="C195" t="str">
            <v>Vũ Cao Cường 15/12/1979</v>
          </cell>
          <cell r="D195" t="str">
            <v>Vũ Cao Cường</v>
          </cell>
          <cell r="E195" t="str">
            <v>15/12/1979</v>
          </cell>
          <cell r="F195" t="str">
            <v>Quản lý dự án đầu tư xây dựng tại Ban quản lý dự án nhà máy thủy điện Sơn La</v>
          </cell>
          <cell r="G195" t="str">
            <v>Kinh tế chính trị</v>
          </cell>
          <cell r="H195" t="str">
            <v>Quản lý kinh tế</v>
          </cell>
          <cell r="I195" t="str">
            <v>60340410</v>
          </cell>
          <cell r="J195" t="str">
            <v>QH-2016-E</v>
          </cell>
          <cell r="K195">
            <v>2</v>
          </cell>
          <cell r="L195" t="str">
            <v>Quản lý dự án đầu tư xây dựng tại Ban quản lý dự án nhà máy thủy điện Sơn La</v>
          </cell>
          <cell r="M195" t="str">
            <v>TS. Trần Đức Vui</v>
          </cell>
          <cell r="N195" t="str">
            <v>Trường ĐHKT, ĐHQGHN</v>
          </cell>
          <cell r="O195" t="str">
            <v xml:space="preserve">3553 /QĐ-ĐHKT ngày  18/10/2017 </v>
          </cell>
          <cell r="P195">
            <v>906</v>
          </cell>
          <cell r="Q195" t="str">
            <v>/ĐHKT-QĐ ngày 17/04/2018</v>
          </cell>
          <cell r="R195" t="str">
            <v>906/ĐHKT-QĐ ngày 17/04/2018</v>
          </cell>
        </row>
        <row r="196">
          <cell r="C196" t="str">
            <v>Nguyễn Trần Đại 03/08/1990</v>
          </cell>
          <cell r="D196" t="str">
            <v>Nguyễn Trần Đại</v>
          </cell>
          <cell r="E196" t="str">
            <v>03/08/1990</v>
          </cell>
          <cell r="F196" t="str">
            <v>Phát triển đội ngũ cán bộ công chức cấp xã tại Huyện Hàm Yên, Tỉnh Tuyên Quang</v>
          </cell>
          <cell r="G196" t="str">
            <v>Kinh tế chính trị</v>
          </cell>
          <cell r="H196" t="str">
            <v>Quản lý kinh tế</v>
          </cell>
          <cell r="I196" t="str">
            <v>60340410</v>
          </cell>
          <cell r="J196" t="str">
            <v>QH-2016-E</v>
          </cell>
          <cell r="K196">
            <v>2</v>
          </cell>
          <cell r="L196" t="str">
            <v>Phát triển đội ngũ cán bộ công chức cấp xã tại Huyện Hàm Yên, Tỉnh Tuyên Quang</v>
          </cell>
          <cell r="M196" t="str">
            <v>PGS.TS Đinh Văn Thông</v>
          </cell>
          <cell r="N196" t="str">
            <v>Trường ĐHKT, ĐHQGHN</v>
          </cell>
          <cell r="O196" t="str">
            <v xml:space="preserve">3553 /QĐ-ĐHKT ngày  18/10/2017 </v>
          </cell>
          <cell r="P196">
            <v>907</v>
          </cell>
          <cell r="Q196" t="str">
            <v>/ĐHKT-QĐ ngày 17/04/2018</v>
          </cell>
          <cell r="R196" t="str">
            <v>907/ĐHKT-QĐ ngày 17/04/2018</v>
          </cell>
        </row>
        <row r="197">
          <cell r="C197" t="str">
            <v>Nguyễn Thị Thu Huyền 17/12/1992</v>
          </cell>
          <cell r="D197" t="str">
            <v>Nguyễn Thị Thu Huyền</v>
          </cell>
          <cell r="E197" t="str">
            <v>17/12/1992</v>
          </cell>
          <cell r="F197" t="str">
            <v xml:space="preserve">Giải quyết việc làm cho thanh niên Quận Bắc Từ Liêm, thành phố Hà Nội </v>
          </cell>
          <cell r="G197" t="str">
            <v>Kinh tế chính trị</v>
          </cell>
          <cell r="H197" t="str">
            <v>Quản lý kinh tế</v>
          </cell>
          <cell r="I197" t="str">
            <v>60340410</v>
          </cell>
          <cell r="J197" t="str">
            <v>QH-2016-E</v>
          </cell>
          <cell r="K197">
            <v>2</v>
          </cell>
          <cell r="L197" t="str">
            <v xml:space="preserve">Giải quyết việc làm cho thanh niên Quận Bắc Từ Liêm, thành phố Hà Nội </v>
          </cell>
          <cell r="M197" t="str">
            <v>TS. Trần Minh Yến</v>
          </cell>
          <cell r="N197" t="str">
            <v>Viện Kinh tế Việt Nam</v>
          </cell>
          <cell r="O197" t="str">
            <v xml:space="preserve">3553 /QĐ-ĐHKT ngày  18/10/2017 </v>
          </cell>
          <cell r="P197">
            <v>908</v>
          </cell>
          <cell r="Q197" t="str">
            <v>/ĐHKT-QĐ ngày 17/04/2018</v>
          </cell>
          <cell r="R197" t="str">
            <v>908/ĐHKT-QĐ ngày 17/04/2018</v>
          </cell>
        </row>
        <row r="198">
          <cell r="C198" t="str">
            <v>Lê Phương Dung 17/06/1983</v>
          </cell>
          <cell r="D198" t="str">
            <v>Lê Phương Dung</v>
          </cell>
          <cell r="E198" t="str">
            <v>17/06/1983</v>
          </cell>
          <cell r="F198" t="str">
            <v>Quản lý thương mại điện tử ở thành phố Hà Nội</v>
          </cell>
          <cell r="G198" t="str">
            <v>Kinh tế chính trị</v>
          </cell>
          <cell r="H198" t="str">
            <v>Quản lý kinh tế</v>
          </cell>
          <cell r="I198" t="str">
            <v>60340410</v>
          </cell>
          <cell r="J198" t="str">
            <v>QH-2016-E</v>
          </cell>
          <cell r="K198">
            <v>2</v>
          </cell>
          <cell r="L198" t="str">
            <v>Quản lý thương mại điện tử ở thành phố Hà Nội</v>
          </cell>
          <cell r="M198" t="str">
            <v>GS.TS Phan Huy Đường</v>
          </cell>
          <cell r="N198" t="str">
            <v>Trường ĐHKT, ĐHQGHN</v>
          </cell>
          <cell r="O198" t="str">
            <v xml:space="preserve">3553 /QĐ-ĐHKT ngày  18/10/2017 </v>
          </cell>
          <cell r="P198">
            <v>909</v>
          </cell>
          <cell r="Q198" t="str">
            <v>/ĐHKT-QĐ ngày 17/04/2018</v>
          </cell>
          <cell r="R198" t="str">
            <v>909/ĐHKT-QĐ ngày 17/04/2018</v>
          </cell>
        </row>
        <row r="199">
          <cell r="C199" t="str">
            <v>Vũ Ngọc Dũng 16/11/1988</v>
          </cell>
          <cell r="D199" t="str">
            <v>Vũ Ngọc Dũng</v>
          </cell>
          <cell r="E199" t="str">
            <v>16/11/1988</v>
          </cell>
          <cell r="F199" t="str">
            <v>Quản lý vốn tại Công ty cổ phần thông tin tín hiệu đường sắt Hà Nội</v>
          </cell>
          <cell r="G199" t="str">
            <v>Kinh tế chính trị</v>
          </cell>
          <cell r="H199" t="str">
            <v>Quản lý kinh tế</v>
          </cell>
          <cell r="I199" t="str">
            <v>60340410</v>
          </cell>
          <cell r="J199" t="str">
            <v>QH-2016-E</v>
          </cell>
          <cell r="K199">
            <v>2</v>
          </cell>
          <cell r="L199" t="str">
            <v>Quản lý vốn tại Công ty cổ phần thông tin tín hiệu đường sắt Hà Nội</v>
          </cell>
          <cell r="M199" t="str">
            <v>TS. Nguyễn Thùy Anh</v>
          </cell>
          <cell r="N199" t="str">
            <v>Trường ĐHKT, ĐHQGHN</v>
          </cell>
          <cell r="O199" t="str">
            <v xml:space="preserve">3553 /QĐ-ĐHKT ngày  18/10/2017 </v>
          </cell>
          <cell r="P199">
            <v>910</v>
          </cell>
          <cell r="Q199" t="str">
            <v>/ĐHKT-QĐ ngày 17/04/2018</v>
          </cell>
          <cell r="R199" t="str">
            <v>910/ĐHKT-QĐ ngày 17/04/2018</v>
          </cell>
        </row>
        <row r="200">
          <cell r="C200" t="str">
            <v>Lê Thị Giang 10/07/1978</v>
          </cell>
          <cell r="D200" t="str">
            <v>Lê Thị Giang</v>
          </cell>
          <cell r="E200" t="str">
            <v>10/07/1978</v>
          </cell>
          <cell r="F200" t="str">
            <v>Quản lý nhà nước đối với làng nghề ở huyện Hoài Đức, thành phố Hà Nội</v>
          </cell>
          <cell r="G200" t="str">
            <v>Kinh tế chính trị</v>
          </cell>
          <cell r="H200" t="str">
            <v>Quản lý kinh tế</v>
          </cell>
          <cell r="I200" t="str">
            <v>60340410</v>
          </cell>
          <cell r="J200" t="str">
            <v>QH-2016-E</v>
          </cell>
          <cell r="K200">
            <v>2</v>
          </cell>
          <cell r="L200" t="str">
            <v>Quản lý nhà nước đối với làng nghề ở huyện Hoài Đức, thành phố Hà Nội</v>
          </cell>
          <cell r="M200" t="str">
            <v>GS.TS Phan Huy Đường</v>
          </cell>
          <cell r="N200" t="str">
            <v>Trường ĐHKT, ĐHQGHN</v>
          </cell>
          <cell r="O200" t="str">
            <v xml:space="preserve">3553 /QĐ-ĐHKT ngày  18/10/2017 </v>
          </cell>
          <cell r="P200">
            <v>911</v>
          </cell>
          <cell r="Q200" t="str">
            <v>/ĐHKT-QĐ ngày 17/04/2018</v>
          </cell>
          <cell r="R200" t="str">
            <v>911/ĐHKT-QĐ ngày 17/04/2018</v>
          </cell>
        </row>
        <row r="201">
          <cell r="C201" t="str">
            <v>Dương Thị Hà 11/01/1989</v>
          </cell>
          <cell r="D201" t="str">
            <v>Dương Thị Hà</v>
          </cell>
          <cell r="E201" t="str">
            <v>11/01/1989</v>
          </cell>
          <cell r="F201" t="str">
            <v>Quản lý nhân lực tại Công ty Cổ phần Copom thương mại và công nghệ</v>
          </cell>
          <cell r="G201" t="str">
            <v>Kinh tế chính trị</v>
          </cell>
          <cell r="H201" t="str">
            <v>Quản lý kinh tế</v>
          </cell>
          <cell r="I201" t="str">
            <v>60340410</v>
          </cell>
          <cell r="J201" t="str">
            <v>QH-2016-E</v>
          </cell>
          <cell r="K201">
            <v>2</v>
          </cell>
          <cell r="L201" t="str">
            <v>Quản lý nhân lực tại Công ty Cổ phần Copom thương mại và công nghệ</v>
          </cell>
          <cell r="M201" t="str">
            <v>GS.TS Phan Huy Đường</v>
          </cell>
          <cell r="N201" t="str">
            <v>Trường ĐHKT, ĐHQGHN</v>
          </cell>
          <cell r="O201" t="str">
            <v xml:space="preserve">3553 /QĐ-ĐHKT ngày  18/10/2017 </v>
          </cell>
          <cell r="P201">
            <v>912</v>
          </cell>
          <cell r="Q201" t="str">
            <v>/ĐHKT-QĐ ngày 17/04/2018</v>
          </cell>
          <cell r="R201" t="str">
            <v>912/ĐHKT-QĐ ngày 17/04/2018</v>
          </cell>
        </row>
        <row r="202">
          <cell r="C202" t="str">
            <v>Nguyễn Văn Hải 18/10/1980</v>
          </cell>
          <cell r="D202" t="str">
            <v>Nguyễn Văn Hải</v>
          </cell>
          <cell r="E202" t="str">
            <v>18/10/1980</v>
          </cell>
          <cell r="F202" t="str">
            <v>Quản lý vốn đầu tư xây dựng cơ bản từ nguồn vốn ngân sách nhà nước của huyện Thuận Thành, tỉnh Bắc Ninh</v>
          </cell>
          <cell r="G202" t="str">
            <v>Kinh tế chính trị</v>
          </cell>
          <cell r="H202" t="str">
            <v>Quản lý kinh tế</v>
          </cell>
          <cell r="I202" t="str">
            <v>60340410</v>
          </cell>
          <cell r="J202" t="str">
            <v>QH-2016-E</v>
          </cell>
          <cell r="K202">
            <v>2</v>
          </cell>
          <cell r="L202" t="str">
            <v>Quản lý vốn đầu tư xây dựng cơ bản từ nguồn vốn ngân sách nhà nước của huyện Thuận Thành, tỉnh Bắc Ninh</v>
          </cell>
          <cell r="M202" t="str">
            <v>PGS.TS Vũ Đức Thanh</v>
          </cell>
          <cell r="N202" t="str">
            <v>Trường ĐHKT, ĐHQGHN</v>
          </cell>
          <cell r="O202" t="str">
            <v xml:space="preserve">3553 /QĐ-ĐHKT ngày  18/10/2017 </v>
          </cell>
          <cell r="P202">
            <v>913</v>
          </cell>
          <cell r="Q202" t="str">
            <v>/ĐHKT-QĐ ngày 17/04/2018</v>
          </cell>
          <cell r="R202" t="str">
            <v>913/ĐHKT-QĐ ngày 17/04/2018</v>
          </cell>
        </row>
        <row r="203">
          <cell r="C203" t="str">
            <v>Đào Quang Hải 03/01/1978</v>
          </cell>
          <cell r="D203" t="str">
            <v>Đào Quang Hải</v>
          </cell>
          <cell r="E203" t="str">
            <v>03/01/1978</v>
          </cell>
          <cell r="F203" t="str">
            <v>Phát triển dịch vụ thuế điện tử tại Cục thuế thành phố Hà Nội</v>
          </cell>
          <cell r="G203" t="str">
            <v>Kinh tế chính trị</v>
          </cell>
          <cell r="H203" t="str">
            <v>Quản lý kinh tế</v>
          </cell>
          <cell r="I203" t="str">
            <v>60340410</v>
          </cell>
          <cell r="J203" t="str">
            <v>QH-2016-E</v>
          </cell>
          <cell r="K203">
            <v>2</v>
          </cell>
          <cell r="L203" t="str">
            <v>Phát triển dịch vụ thuế điện tử tại Cục thuế thành phố Hà Nội</v>
          </cell>
          <cell r="M203" t="str">
            <v>TS. Đinh Quang Ty</v>
          </cell>
          <cell r="N203" t="str">
            <v>Hội đồng lý luận trung ương</v>
          </cell>
          <cell r="O203" t="str">
            <v xml:space="preserve">3553 /QĐ-ĐHKT ngày  18/10/2017 </v>
          </cell>
          <cell r="P203">
            <v>914</v>
          </cell>
          <cell r="Q203" t="str">
            <v>/ĐHKT-QĐ ngày 17/04/2018</v>
          </cell>
          <cell r="R203" t="str">
            <v>914/ĐHKT-QĐ ngày 17/04/2018</v>
          </cell>
        </row>
        <row r="204">
          <cell r="C204" t="str">
            <v>Phạm Thúy Hằng 08/10/1986</v>
          </cell>
          <cell r="D204" t="str">
            <v>Phạm Thúy Hằng</v>
          </cell>
          <cell r="E204" t="str">
            <v>08/10/1986</v>
          </cell>
          <cell r="F204" t="str">
            <v>Quản lý nhân lực tại Sở giao thông vận tải Hà Nội</v>
          </cell>
          <cell r="G204" t="str">
            <v>Kinh tế chính trị</v>
          </cell>
          <cell r="H204" t="str">
            <v>Quản lý kinh tế</v>
          </cell>
          <cell r="I204" t="str">
            <v>60340410</v>
          </cell>
          <cell r="J204" t="str">
            <v>QH-2016-E</v>
          </cell>
          <cell r="K204">
            <v>2</v>
          </cell>
          <cell r="L204" t="str">
            <v>Quản lý nhân lực tại Sở giao thông vận tải Hà Nội</v>
          </cell>
          <cell r="M204" t="str">
            <v>TS. Lê Văn Chiến</v>
          </cell>
          <cell r="N204" t="str">
            <v>Học viện Chính trị Quốc Gia HCM</v>
          </cell>
          <cell r="O204" t="str">
            <v xml:space="preserve">3553 /QĐ-ĐHKT ngày  18/10/2017 </v>
          </cell>
          <cell r="P204">
            <v>915</v>
          </cell>
          <cell r="Q204" t="str">
            <v>/ĐHKT-QĐ ngày 17/04/2018</v>
          </cell>
          <cell r="R204" t="str">
            <v>915/ĐHKT-QĐ ngày 17/04/2018</v>
          </cell>
        </row>
        <row r="205">
          <cell r="C205" t="str">
            <v>Nguyễn Thị Thu Hằng 12/11/1977</v>
          </cell>
          <cell r="D205" t="str">
            <v>Nguyễn Thị Thu Hằng</v>
          </cell>
          <cell r="E205" t="str">
            <v>12/11/1977</v>
          </cell>
          <cell r="F205" t="str">
            <v>Quản lý chi thường xuyên ngân sách nhà nước tại Bệnh viện 19-8, Bộ Công An</v>
          </cell>
          <cell r="G205" t="str">
            <v>Kinh tế chính trị</v>
          </cell>
          <cell r="H205" t="str">
            <v>Quản lý kinh tế</v>
          </cell>
          <cell r="I205" t="str">
            <v>60340410</v>
          </cell>
          <cell r="J205" t="str">
            <v>QH-2016-E</v>
          </cell>
          <cell r="K205">
            <v>2</v>
          </cell>
          <cell r="L205" t="str">
            <v>Quản lý chi thường xuyên ngân sách nhà nước tại Bệnh viện 19-8, Bộ Công An</v>
          </cell>
          <cell r="M205" t="str">
            <v>PGS.TS Phạm Thị Hồng Điệp</v>
          </cell>
          <cell r="N205" t="str">
            <v>Trường ĐHKT, ĐHQGHN</v>
          </cell>
          <cell r="O205" t="str">
            <v xml:space="preserve">3553 /QĐ-ĐHKT ngày  18/10/2017 </v>
          </cell>
          <cell r="P205">
            <v>916</v>
          </cell>
          <cell r="Q205" t="str">
            <v>/ĐHKT-QĐ ngày 17/04/2018</v>
          </cell>
          <cell r="R205" t="str">
            <v>916/ĐHKT-QĐ ngày 17/04/2018</v>
          </cell>
        </row>
        <row r="206">
          <cell r="C206" t="str">
            <v>Vũ Thái Nam 10/05/1979</v>
          </cell>
          <cell r="D206" t="str">
            <v>Vũ Thái Nam</v>
          </cell>
          <cell r="E206" t="str">
            <v>10/05/1979</v>
          </cell>
          <cell r="F206" t="str">
            <v>Quản lý nhân lực tại Tổng công ty Bưu điện Việt Nam</v>
          </cell>
          <cell r="G206" t="str">
            <v>Kinh tế chính trị</v>
          </cell>
          <cell r="H206" t="str">
            <v>Quản lý kinh tế</v>
          </cell>
          <cell r="I206" t="str">
            <v>60340410</v>
          </cell>
          <cell r="J206" t="str">
            <v>QH-2016-E</v>
          </cell>
          <cell r="K206">
            <v>2</v>
          </cell>
          <cell r="L206" t="str">
            <v>Quản lý nhân lực tại Tổng công ty Bưu điện Việt Nam</v>
          </cell>
          <cell r="M206" t="str">
            <v>TS. Hoàng Khắc Lịch</v>
          </cell>
          <cell r="N206" t="str">
            <v>Trường ĐHKT, ĐHQGHN</v>
          </cell>
          <cell r="O206" t="str">
            <v xml:space="preserve">3553 /QĐ-ĐHKT ngày  18/10/2017 </v>
          </cell>
          <cell r="P206">
            <v>917</v>
          </cell>
          <cell r="Q206" t="str">
            <v>/ĐHKT-QĐ ngày 17/04/2018</v>
          </cell>
          <cell r="R206" t="str">
            <v>917/ĐHKT-QĐ ngày 17/04/2018</v>
          </cell>
        </row>
        <row r="207">
          <cell r="C207" t="str">
            <v>Trần Thị Lệ Hằng 24/12/1988</v>
          </cell>
          <cell r="D207" t="str">
            <v>Trần Thị Lệ Hằng</v>
          </cell>
          <cell r="E207" t="str">
            <v>24/12/1988</v>
          </cell>
          <cell r="F207" t="str">
            <v>Quản lý chi ngân sách nhà nước tại Trung tâm Thông tin, dữ liệu biển và hải đảo</v>
          </cell>
          <cell r="G207" t="str">
            <v>Kinh tế chính trị</v>
          </cell>
          <cell r="H207" t="str">
            <v>Quản lý kinh tế</v>
          </cell>
          <cell r="I207" t="str">
            <v>60340410</v>
          </cell>
          <cell r="J207" t="str">
            <v>QH-2016-E</v>
          </cell>
          <cell r="K207">
            <v>2</v>
          </cell>
          <cell r="L207" t="str">
            <v>Quản lý chi ngân sách nhà nước tại Trung tâm Thông tin, dữ liệu biển và hải đảo</v>
          </cell>
          <cell r="M207" t="str">
            <v>PGS.TS Nguyễn Hồng Sơn</v>
          </cell>
          <cell r="N207" t="str">
            <v>Đại học Quốc Gia Hà Nội</v>
          </cell>
          <cell r="O207" t="str">
            <v xml:space="preserve">3553 /QĐ-ĐHKT ngày  18/10/2017 </v>
          </cell>
          <cell r="P207">
            <v>918</v>
          </cell>
          <cell r="Q207" t="str">
            <v>/ĐHKT-QĐ ngày 17/04/2018</v>
          </cell>
          <cell r="R207" t="str">
            <v>918/ĐHKT-QĐ ngày 17/04/2018</v>
          </cell>
        </row>
        <row r="208">
          <cell r="C208" t="str">
            <v>Nguyễn Thị Hồng Hạnh 10/09/1978</v>
          </cell>
          <cell r="D208" t="str">
            <v>Nguyễn Thị Hồng Hạnh</v>
          </cell>
          <cell r="E208" t="str">
            <v>10/09/1978</v>
          </cell>
          <cell r="F208" t="str">
            <v>Quản lý nhân lực tại Công ty TNHH một thành viên BCA -  Thăng Long</v>
          </cell>
          <cell r="G208" t="str">
            <v>Kinh tế chính trị</v>
          </cell>
          <cell r="H208" t="str">
            <v>Quản lý kinh tế</v>
          </cell>
          <cell r="I208" t="str">
            <v>60340410</v>
          </cell>
          <cell r="J208" t="str">
            <v>QH-2016-E</v>
          </cell>
          <cell r="K208">
            <v>2</v>
          </cell>
          <cell r="L208" t="str">
            <v>Quản lý nhân lực tại Công ty TNHH một thành viên BCA -  Thăng Long</v>
          </cell>
          <cell r="M208" t="str">
            <v>GS.TS Phan Huy Đường</v>
          </cell>
          <cell r="N208" t="str">
            <v>Trường ĐHKT, ĐHQGHN</v>
          </cell>
          <cell r="O208" t="str">
            <v xml:space="preserve">3553 /QĐ-ĐHKT ngày  18/10/2017 </v>
          </cell>
          <cell r="P208">
            <v>919</v>
          </cell>
          <cell r="Q208" t="str">
            <v>/ĐHKT-QĐ ngày 17/04/2018</v>
          </cell>
          <cell r="R208" t="str">
            <v>919/ĐHKT-QĐ ngày 17/04/2018</v>
          </cell>
        </row>
        <row r="209">
          <cell r="C209" t="str">
            <v>Nguyễn Thị Thu Hiền 22/09/1984</v>
          </cell>
          <cell r="D209" t="str">
            <v>Nguyễn Thị Thu Hiền</v>
          </cell>
          <cell r="E209" t="str">
            <v>22/09/1984</v>
          </cell>
          <cell r="F209" t="str">
            <v>Quản lý nhà nước về xây dựng nông thôn mới tại huyện Đan Phượng, thành phố Hà Nội</v>
          </cell>
          <cell r="G209" t="str">
            <v>Kinh tế chính trị</v>
          </cell>
          <cell r="H209" t="str">
            <v>Quản lý kinh tế</v>
          </cell>
          <cell r="I209" t="str">
            <v>60340410</v>
          </cell>
          <cell r="J209" t="str">
            <v>QH-2016-E</v>
          </cell>
          <cell r="K209">
            <v>2</v>
          </cell>
          <cell r="L209" t="str">
            <v>Quản lý nhà nước về xây dựng nông thôn mới tại huyện Đan Phượng, thành phố Hà Nội</v>
          </cell>
          <cell r="M209" t="str">
            <v>TS. Lê Thị Hồng Điệp</v>
          </cell>
          <cell r="N209" t="str">
            <v>Trường ĐHKT, ĐHQGHN</v>
          </cell>
          <cell r="O209" t="str">
            <v xml:space="preserve">3553 /QĐ-ĐHKT ngày  18/10/2017 </v>
          </cell>
          <cell r="P209">
            <v>920</v>
          </cell>
          <cell r="Q209" t="str">
            <v>/ĐHKT-QĐ ngày 17/04/2018</v>
          </cell>
          <cell r="R209" t="str">
            <v>920/ĐHKT-QĐ ngày 17/04/2018</v>
          </cell>
        </row>
        <row r="210">
          <cell r="C210" t="str">
            <v>Đỗ Thu Hiền 02/08/1984</v>
          </cell>
          <cell r="D210" t="str">
            <v>Đỗ Thu Hiền</v>
          </cell>
          <cell r="E210" t="str">
            <v>02/08/1984</v>
          </cell>
          <cell r="F210" t="str">
            <v>Quản lý nhân lực tại Công ty TNHH Một thành viên truyền thông và công nghệ GSMART</v>
          </cell>
          <cell r="G210" t="str">
            <v>Kinh tế chính trị</v>
          </cell>
          <cell r="H210" t="str">
            <v>Quản lý kinh tế</v>
          </cell>
          <cell r="I210" t="str">
            <v>60340410</v>
          </cell>
          <cell r="J210" t="str">
            <v>QH-2016-E</v>
          </cell>
          <cell r="K210">
            <v>2</v>
          </cell>
          <cell r="L210" t="str">
            <v>Quản lý nhân lực tại Công ty TNHH Một thành viên truyền thông và công nghệ GSMART</v>
          </cell>
          <cell r="M210" t="str">
            <v>GS.TS Phan Huy Đường</v>
          </cell>
          <cell r="N210" t="str">
            <v>Trường ĐHKT, ĐHQGHN</v>
          </cell>
          <cell r="O210" t="str">
            <v xml:space="preserve">3553 /QĐ-ĐHKT ngày  18/10/2017 </v>
          </cell>
          <cell r="P210">
            <v>921</v>
          </cell>
          <cell r="Q210" t="str">
            <v>/ĐHKT-QĐ ngày 17/04/2018</v>
          </cell>
          <cell r="R210" t="str">
            <v>921/ĐHKT-QĐ ngày 17/04/2018</v>
          </cell>
        </row>
        <row r="211">
          <cell r="C211" t="str">
            <v>Nguyễn Thị Thu Hiền 14/01/1988</v>
          </cell>
          <cell r="D211" t="str">
            <v>Nguyễn Thị Thu Hiền</v>
          </cell>
          <cell r="E211" t="str">
            <v>14/01/1988</v>
          </cell>
          <cell r="F211" t="str">
            <v>Quản lý chất lượng dịch vụ đào tạo tại Trường Cao đẳng Công nghệ và Thương mại Hà Nội</v>
          </cell>
          <cell r="G211" t="str">
            <v>Kinh tế chính trị</v>
          </cell>
          <cell r="H211" t="str">
            <v>Quản lý kinh tế</v>
          </cell>
          <cell r="I211" t="str">
            <v>60340410</v>
          </cell>
          <cell r="J211" t="str">
            <v>QH-2016-E</v>
          </cell>
          <cell r="K211">
            <v>2</v>
          </cell>
          <cell r="L211" t="str">
            <v>Quản lý chất lượng dịch vụ đào tạo tại Trường Cao đẳng Công nghệ và Thương mại Hà Nội</v>
          </cell>
          <cell r="M211" t="str">
            <v>PGS.TS Đỗ Hữu Tùng</v>
          </cell>
          <cell r="N211" t="str">
            <v>Trường Đại học Mỏ Địa chất</v>
          </cell>
          <cell r="O211" t="str">
            <v xml:space="preserve">3553 /QĐ-ĐHKT ngày  18/10/2017 </v>
          </cell>
          <cell r="P211">
            <v>922</v>
          </cell>
          <cell r="Q211" t="str">
            <v>/ĐHKT-QĐ ngày 17/04/2018</v>
          </cell>
          <cell r="R211" t="str">
            <v>922/ĐHKT-QĐ ngày 17/04/2018</v>
          </cell>
        </row>
        <row r="212">
          <cell r="C212" t="str">
            <v>Đặng Thu Hiền 19/10/1985</v>
          </cell>
          <cell r="D212" t="str">
            <v>Đặng Thu Hiền</v>
          </cell>
          <cell r="E212" t="str">
            <v>19/10/1985</v>
          </cell>
          <cell r="F212" t="str">
            <v xml:space="preserve">Hoạt động giám sát các tổ chức tín dụng của Chi nhánh Bảo hiểm tiền gửi Việt Nam tại thành phố Hà Nội  </v>
          </cell>
          <cell r="G212" t="str">
            <v>Kinh tế chính trị</v>
          </cell>
          <cell r="H212" t="str">
            <v>Quản lý kinh tế</v>
          </cell>
          <cell r="I212" t="str">
            <v>60340410</v>
          </cell>
          <cell r="J212" t="str">
            <v>QH-2016-E</v>
          </cell>
          <cell r="K212">
            <v>2</v>
          </cell>
          <cell r="L212" t="str">
            <v xml:space="preserve">Hoạt động giám sát các tổ chức tín dụng của Chi nhánh Bảo hiểm tiền gửi Việt Nam tại thành phố Hà Nội  </v>
          </cell>
          <cell r="M212" t="str">
            <v>PGS.TS Lê Thị Anh Vân</v>
          </cell>
          <cell r="N212" t="str">
            <v>Trường Đại học Kinh tế Quốc Dân</v>
          </cell>
          <cell r="O212" t="str">
            <v xml:space="preserve">3553 /QĐ-ĐHKT ngày  18/10/2017 </v>
          </cell>
          <cell r="P212">
            <v>923</v>
          </cell>
          <cell r="Q212" t="str">
            <v>/ĐHKT-QĐ ngày 17/04/2018</v>
          </cell>
          <cell r="R212" t="str">
            <v>923/ĐHKT-QĐ ngày 17/04/2018</v>
          </cell>
        </row>
        <row r="213">
          <cell r="C213" t="str">
            <v>Nguyễn Thị Thanh Hoa 17/09/1979</v>
          </cell>
          <cell r="D213" t="str">
            <v>Nguyễn Thị Thanh Hoa</v>
          </cell>
          <cell r="E213" t="str">
            <v>17/09/1979</v>
          </cell>
          <cell r="F213" t="str">
            <v>Quản lý nhân lực tại Trung tâm khai thác ga Nội Bài, Cảng hàng không quốc tế Nội Bài</v>
          </cell>
          <cell r="G213" t="str">
            <v>Kinh tế chính trị</v>
          </cell>
          <cell r="H213" t="str">
            <v>Quản lý kinh tế</v>
          </cell>
          <cell r="I213" t="str">
            <v>60340410</v>
          </cell>
          <cell r="J213" t="str">
            <v>QH-2016-E</v>
          </cell>
          <cell r="K213">
            <v>2</v>
          </cell>
          <cell r="L213" t="str">
            <v>Quản lý nhân lực tại Trung tâm khai thác ga Nội Bài, Cảng hàng không quốc tế Nội Bài</v>
          </cell>
          <cell r="M213" t="str">
            <v>PGS.TS Trần Đức Hiệp</v>
          </cell>
          <cell r="N213" t="str">
            <v>Trường ĐHKT, ĐHQGHN</v>
          </cell>
          <cell r="O213" t="str">
            <v xml:space="preserve">3553 /QĐ-ĐHKT ngày  18/10/2017 </v>
          </cell>
          <cell r="P213">
            <v>924</v>
          </cell>
          <cell r="Q213" t="str">
            <v>/ĐHKT-QĐ ngày 17/04/2018</v>
          </cell>
          <cell r="R213" t="str">
            <v>924/ĐHKT-QĐ ngày 17/04/2018</v>
          </cell>
        </row>
        <row r="214">
          <cell r="C214" t="str">
            <v>Nguyễn Thái Hưng 08/11/1978</v>
          </cell>
          <cell r="D214" t="str">
            <v>Nguyễn Thái Hưng</v>
          </cell>
          <cell r="E214" t="str">
            <v>08/11/1978</v>
          </cell>
          <cell r="F214" t="str">
            <v>Hoàn thiện bộ máy tổ chức quản lý của Viện Khoa học Thủy lợi Việt Nam theo cơ chế tự chủ</v>
          </cell>
          <cell r="G214" t="str">
            <v>Kinh tế chính trị</v>
          </cell>
          <cell r="H214" t="str">
            <v>Quản lý kinh tế</v>
          </cell>
          <cell r="I214" t="str">
            <v>60340410</v>
          </cell>
          <cell r="J214" t="str">
            <v>QH-2016-E</v>
          </cell>
          <cell r="K214">
            <v>2</v>
          </cell>
          <cell r="L214" t="str">
            <v>Hoàn thiện bộ máy tổ chức quản lý của Viện Khoa học Thủy lợi Việt Nam theo cơ chế tự chủ</v>
          </cell>
          <cell r="M214" t="str">
            <v>PGS.TS Trần Đức Hiệp</v>
          </cell>
          <cell r="N214" t="str">
            <v>Trường ĐHKT, ĐHQGHN</v>
          </cell>
          <cell r="O214" t="str">
            <v xml:space="preserve">3553 /QĐ-ĐHKT ngày  18/10/2017 </v>
          </cell>
          <cell r="P214">
            <v>925</v>
          </cell>
          <cell r="Q214" t="str">
            <v>/ĐHKT-QĐ ngày 17/04/2018</v>
          </cell>
          <cell r="R214" t="str">
            <v>925/ĐHKT-QĐ ngày 17/04/2018</v>
          </cell>
        </row>
        <row r="215">
          <cell r="C215" t="str">
            <v>Nguyễn Quốc Hưng 13/06/1984</v>
          </cell>
          <cell r="D215" t="str">
            <v>Nguyễn Quốc Hưng</v>
          </cell>
          <cell r="E215" t="str">
            <v>13/06/1984</v>
          </cell>
          <cell r="F215" t="str">
            <v>Quản lý nhà nước về đất đai trên địa bàn huyện Xuân Trường, Tỉnh Nam Định</v>
          </cell>
          <cell r="G215" t="str">
            <v>Kinh tế chính trị</v>
          </cell>
          <cell r="H215" t="str">
            <v>Quản lý kinh tế</v>
          </cell>
          <cell r="I215" t="str">
            <v>60340410</v>
          </cell>
          <cell r="J215" t="str">
            <v>QH-2016-E</v>
          </cell>
          <cell r="K215">
            <v>2</v>
          </cell>
          <cell r="L215" t="str">
            <v>Quản lý nhà nước về đất đai trên địa bàn huyện Xuân Trường, Tỉnh Nam Định</v>
          </cell>
          <cell r="M215" t="str">
            <v>TS. Trần Quang Tuyến</v>
          </cell>
          <cell r="N215" t="str">
            <v>Trường ĐHKT, ĐHQGHN</v>
          </cell>
          <cell r="O215" t="str">
            <v xml:space="preserve">3553 /QĐ-ĐHKT ngày  18/10/2017 </v>
          </cell>
          <cell r="P215">
            <v>926</v>
          </cell>
          <cell r="Q215" t="str">
            <v>/ĐHKT-QĐ ngày 17/04/2018</v>
          </cell>
          <cell r="R215" t="str">
            <v>926/ĐHKT-QĐ ngày 17/04/2018</v>
          </cell>
        </row>
        <row r="216">
          <cell r="C216" t="str">
            <v>Bùi Thị Thu Hương 19/05/1982</v>
          </cell>
          <cell r="D216" t="str">
            <v>Bùi Thị Thu Hương</v>
          </cell>
          <cell r="E216" t="str">
            <v>19/05/1982</v>
          </cell>
          <cell r="F216" t="str">
            <v>Quản lý đội ngũ chuyên viên Trường Đại học Công nghệ, Đại học Quốc Gia Hà Nội</v>
          </cell>
          <cell r="G216" t="str">
            <v>Kinh tế chính trị</v>
          </cell>
          <cell r="H216" t="str">
            <v>Quản lý kinh tế</v>
          </cell>
          <cell r="I216" t="str">
            <v>60340410</v>
          </cell>
          <cell r="J216" t="str">
            <v>QH-2016-E</v>
          </cell>
          <cell r="K216">
            <v>2</v>
          </cell>
          <cell r="L216" t="str">
            <v>Quản lý đội ngũ chuyên viên Trường Đại học Công nghệ, Đại học Quốc Gia Hà Nội</v>
          </cell>
          <cell r="M216" t="str">
            <v>PGS.TS Phạm Thị Hồng Điệp</v>
          </cell>
          <cell r="N216" t="str">
            <v>Trường ĐHKT, ĐHQGHN</v>
          </cell>
          <cell r="O216" t="str">
            <v xml:space="preserve">3553 /QĐ-ĐHKT ngày  18/10/2017 </v>
          </cell>
          <cell r="P216">
            <v>927</v>
          </cell>
          <cell r="Q216" t="str">
            <v>/ĐHKT-QĐ ngày 17/04/2018</v>
          </cell>
          <cell r="R216" t="str">
            <v>927/ĐHKT-QĐ ngày 17/04/2018</v>
          </cell>
        </row>
        <row r="217">
          <cell r="C217" t="str">
            <v>Hà Thị Thanh Hương 31/03/1976</v>
          </cell>
          <cell r="D217" t="str">
            <v>Hà Thị Thanh Hương</v>
          </cell>
          <cell r="E217" t="str">
            <v>31/03/1976</v>
          </cell>
          <cell r="F217" t="str">
            <v xml:space="preserve">Quản lý vốn tại Công ty TNHH MTV nhiên liệu Hàng không Việt Nam </v>
          </cell>
          <cell r="G217" t="str">
            <v>Kinh tế chính trị</v>
          </cell>
          <cell r="H217" t="str">
            <v>Quản lý kinh tế</v>
          </cell>
          <cell r="I217" t="str">
            <v>60340410</v>
          </cell>
          <cell r="J217" t="str">
            <v>QH-2016-E</v>
          </cell>
          <cell r="K217">
            <v>2</v>
          </cell>
          <cell r="L217" t="str">
            <v xml:space="preserve">Quản lý vốn tại Công ty TNHH MTV nhiên liệu Hàng không Việt Nam </v>
          </cell>
          <cell r="M217" t="str">
            <v>GS.TS Phan Huy Đường</v>
          </cell>
          <cell r="N217" t="str">
            <v>Trường ĐHKT, ĐHQGHN</v>
          </cell>
          <cell r="O217" t="str">
            <v xml:space="preserve">3553 /QĐ-ĐHKT ngày  18/10/2017 </v>
          </cell>
          <cell r="P217">
            <v>928</v>
          </cell>
          <cell r="Q217" t="str">
            <v>/ĐHKT-QĐ ngày 17/04/2018</v>
          </cell>
          <cell r="R217" t="str">
            <v>928/ĐHKT-QĐ ngày 17/04/2018</v>
          </cell>
        </row>
        <row r="218">
          <cell r="C218" t="str">
            <v>Từ Diệu Hương 21/10/1977</v>
          </cell>
          <cell r="D218" t="str">
            <v>Từ Diệu Hương</v>
          </cell>
          <cell r="E218" t="str">
            <v>21/10/1977</v>
          </cell>
          <cell r="F218" t="str">
            <v>Quản lý cho vay doanh nghiệp vừa và nhỏ tại Ngân hàng nông nghiệp và phát triển nông thôn Việt Nam - chi nhánh Mỹ Đình</v>
          </cell>
          <cell r="G218" t="str">
            <v>Kinh tế chính trị</v>
          </cell>
          <cell r="H218" t="str">
            <v>Quản lý kinh tế</v>
          </cell>
          <cell r="I218" t="str">
            <v>60340410</v>
          </cell>
          <cell r="J218" t="str">
            <v>QH-2016-E</v>
          </cell>
          <cell r="K218">
            <v>2</v>
          </cell>
          <cell r="L218" t="str">
            <v>Quản lý cho vay doanh nghiệp vừa và nhỏ tại Ngân hàng nông nghiệp và phát triển nông thôn Việt Nam - chi nhánh Mỹ Đình</v>
          </cell>
          <cell r="M218" t="str">
            <v>PGS.TS Lê Thị Anh Vân</v>
          </cell>
          <cell r="N218" t="str">
            <v>Trường Đại học Kinh tế Quốc Dân</v>
          </cell>
          <cell r="O218" t="str">
            <v xml:space="preserve">3553 /QĐ-ĐHKT ngày  18/10/2017 </v>
          </cell>
          <cell r="P218">
            <v>929</v>
          </cell>
          <cell r="Q218" t="str">
            <v>/ĐHKT-QĐ ngày 17/04/2018</v>
          </cell>
          <cell r="R218" t="str">
            <v>929/ĐHKT-QĐ ngày 17/04/2018</v>
          </cell>
        </row>
        <row r="219">
          <cell r="C219" t="str">
            <v>Phạm Ngọc Sơn 08/05/1985</v>
          </cell>
          <cell r="D219" t="str">
            <v>Phạm Ngọc Sơn</v>
          </cell>
          <cell r="E219" t="str">
            <v>08/05/1985</v>
          </cell>
          <cell r="F219" t="str">
            <v>Quản lý chuỗi giá trị chè Shan tại Huyện Tủa Chùa của Công ty cổ phần giống nông nghiệp Điện Biên</v>
          </cell>
          <cell r="G219" t="str">
            <v>Kinh tế chính trị</v>
          </cell>
          <cell r="H219" t="str">
            <v>Quản lý kinh tế</v>
          </cell>
          <cell r="I219" t="str">
            <v>60340410</v>
          </cell>
          <cell r="J219" t="str">
            <v>QH-2016-E</v>
          </cell>
          <cell r="K219">
            <v>2</v>
          </cell>
          <cell r="L219" t="str">
            <v>Quản lý chuỗi giá trị chè Shan tại Huyện Tủa Chùa của Công ty cổ phần giống nông nghiệp Điện Biên</v>
          </cell>
          <cell r="M219" t="str">
            <v>TS. Bùi Đại Dũng</v>
          </cell>
          <cell r="N219" t="str">
            <v>Trường ĐHKT, ĐHQGHN</v>
          </cell>
          <cell r="O219" t="str">
            <v xml:space="preserve">3553 /QĐ-ĐHKT ngày  18/10/2017 </v>
          </cell>
          <cell r="P219">
            <v>930</v>
          </cell>
          <cell r="Q219" t="str">
            <v>/ĐHKT-QĐ ngày 17/04/2018</v>
          </cell>
          <cell r="R219" t="str">
            <v>930/ĐHKT-QĐ ngày 17/04/2018</v>
          </cell>
        </row>
        <row r="220">
          <cell r="C220" t="str">
            <v>Vũ Diệu Huyền 01/08/1981</v>
          </cell>
          <cell r="D220" t="str">
            <v>Vũ Diệu Huyền</v>
          </cell>
          <cell r="E220" t="str">
            <v>01/08/1981</v>
          </cell>
          <cell r="F220" t="str">
            <v>Quản lý nhà nước về chuyển dịch cơ cấu kinh tế nông nghiệp ở huyện Đan Phượng, thành phố Hà Nội</v>
          </cell>
          <cell r="G220" t="str">
            <v>Kinh tế chính trị</v>
          </cell>
          <cell r="H220" t="str">
            <v>Quản lý kinh tế</v>
          </cell>
          <cell r="I220" t="str">
            <v>60340410</v>
          </cell>
          <cell r="J220" t="str">
            <v>QH-2016-E</v>
          </cell>
          <cell r="K220">
            <v>2</v>
          </cell>
          <cell r="L220" t="str">
            <v>Quản lý nhà nước về chuyển dịch cơ cấu kinh tế nông nghiệp ở huyện Đan Phượng, thành phố Hà Nội</v>
          </cell>
          <cell r="M220" t="str">
            <v>TS. Lê Thị Hồng Điệp</v>
          </cell>
          <cell r="N220" t="str">
            <v>Trường ĐHKT, ĐHQGHN</v>
          </cell>
          <cell r="O220" t="str">
            <v xml:space="preserve">3553 /QĐ-ĐHKT ngày  18/10/2017 </v>
          </cell>
          <cell r="P220">
            <v>931</v>
          </cell>
          <cell r="Q220" t="str">
            <v>/ĐHKT-QĐ ngày 17/04/2018</v>
          </cell>
          <cell r="R220" t="str">
            <v>931/ĐHKT-QĐ ngày 17/04/2018</v>
          </cell>
        </row>
        <row r="221">
          <cell r="C221" t="str">
            <v>Đoàn Bảo Khánh 20/12/1990</v>
          </cell>
          <cell r="D221" t="str">
            <v>Đoàn Bảo Khánh</v>
          </cell>
          <cell r="E221" t="str">
            <v>20/12/1990</v>
          </cell>
          <cell r="F221" t="str">
            <v>Quản lý đầu tư công của Quận Hoàn Kiếm, thành phố Hà Nội</v>
          </cell>
          <cell r="G221" t="str">
            <v>Kinh tế chính trị</v>
          </cell>
          <cell r="H221" t="str">
            <v>Quản lý kinh tế</v>
          </cell>
          <cell r="I221" t="str">
            <v>60340410</v>
          </cell>
          <cell r="J221" t="str">
            <v>QH-2016-E</v>
          </cell>
          <cell r="K221">
            <v>2</v>
          </cell>
          <cell r="L221" t="str">
            <v>Quản lý đầu tư công của Quận Hoàn Kiếm, thành phố Hà Nội</v>
          </cell>
          <cell r="M221" t="str">
            <v>TS. Lê Thị Hồng Điệp</v>
          </cell>
          <cell r="N221" t="str">
            <v>Trường ĐHKT, ĐHQGHN</v>
          </cell>
          <cell r="O221" t="str">
            <v xml:space="preserve">3553 /QĐ-ĐHKT ngày  18/10/2017 </v>
          </cell>
          <cell r="P221">
            <v>932</v>
          </cell>
          <cell r="Q221" t="str">
            <v>/ĐHKT-QĐ ngày 17/04/2018</v>
          </cell>
          <cell r="R221" t="str">
            <v>932/ĐHKT-QĐ ngày 17/04/2018</v>
          </cell>
        </row>
        <row r="222">
          <cell r="C222" t="str">
            <v>Trần Đình Khoa 06/02/1983</v>
          </cell>
          <cell r="D222" t="str">
            <v>Trần Đình Khoa</v>
          </cell>
          <cell r="E222" t="str">
            <v>06/02/1983</v>
          </cell>
          <cell r="F222" t="str">
            <v>Tạo động lực làm việc cho người lao động tại Cục tin học và Thống kê Tài chính</v>
          </cell>
          <cell r="G222" t="str">
            <v>Kinh tế chính trị</v>
          </cell>
          <cell r="H222" t="str">
            <v>Quản lý kinh tế</v>
          </cell>
          <cell r="I222" t="str">
            <v>60340410</v>
          </cell>
          <cell r="J222" t="str">
            <v>QH-2016-E</v>
          </cell>
          <cell r="K222">
            <v>2</v>
          </cell>
          <cell r="L222" t="str">
            <v>Tạo động lực làm việc cho người lao động tại Cục tin học và Thống kê Tài chính</v>
          </cell>
          <cell r="M222" t="str">
            <v>TS. Trần Đức Vui</v>
          </cell>
          <cell r="N222" t="str">
            <v>Trường ĐHKT, ĐHQGHN</v>
          </cell>
          <cell r="O222" t="str">
            <v xml:space="preserve">3553 /QĐ-ĐHKT ngày  18/10/2017 </v>
          </cell>
          <cell r="P222">
            <v>933</v>
          </cell>
          <cell r="Q222" t="str">
            <v>/ĐHKT-QĐ ngày 17/04/2018</v>
          </cell>
          <cell r="R222" t="str">
            <v>933/ĐHKT-QĐ ngày 17/04/2018</v>
          </cell>
        </row>
        <row r="223">
          <cell r="C223" t="str">
            <v>Bùi Thanh Liêm 26/01/1986</v>
          </cell>
          <cell r="D223" t="str">
            <v>Bùi Thanh Liêm</v>
          </cell>
          <cell r="E223" t="str">
            <v>26/01/1986</v>
          </cell>
          <cell r="F223" t="str">
            <v>Quản lý nhà nước về thu hút vốn đầu tư nước ngoài tại địa bàn Hà Nội</v>
          </cell>
          <cell r="G223" t="str">
            <v>Kinh tế chính trị</v>
          </cell>
          <cell r="H223" t="str">
            <v>Quản lý kinh tế</v>
          </cell>
          <cell r="I223" t="str">
            <v>60340410</v>
          </cell>
          <cell r="J223" t="str">
            <v>QH-2016-E</v>
          </cell>
          <cell r="K223">
            <v>2</v>
          </cell>
          <cell r="L223" t="str">
            <v>Quản lý nhà nước về thu hút vốn đầu tư nước ngoài tại địa bàn Hà Nội</v>
          </cell>
          <cell r="M223" t="str">
            <v>PGS.TS Đinh Văn Thông</v>
          </cell>
          <cell r="N223" t="str">
            <v>Trường ĐHKT, ĐHQGHN</v>
          </cell>
          <cell r="O223" t="str">
            <v xml:space="preserve">3553 /QĐ-ĐHKT ngày  18/10/2017 </v>
          </cell>
          <cell r="P223">
            <v>934</v>
          </cell>
          <cell r="Q223" t="str">
            <v>/ĐHKT-QĐ ngày 17/04/2018</v>
          </cell>
          <cell r="R223" t="str">
            <v>934/ĐHKT-QĐ ngày 17/04/2018</v>
          </cell>
        </row>
        <row r="224">
          <cell r="C224" t="str">
            <v>Bùi Thị Liên 06/10/1983</v>
          </cell>
          <cell r="D224" t="str">
            <v>Bùi Thị Liên</v>
          </cell>
          <cell r="E224" t="str">
            <v>06/10/1983</v>
          </cell>
          <cell r="F224" t="str">
            <v>Quản lý tín dụng đối với học sinh, sinh viên tại Chi nhánh Ngân hàng chính sách xã hội tỉnh Hà Giang</v>
          </cell>
          <cell r="G224" t="str">
            <v>Kinh tế chính trị</v>
          </cell>
          <cell r="H224" t="str">
            <v>Quản lý kinh tế</v>
          </cell>
          <cell r="I224" t="str">
            <v>60340410</v>
          </cell>
          <cell r="J224" t="str">
            <v>QH-2016-E</v>
          </cell>
          <cell r="K224">
            <v>2</v>
          </cell>
          <cell r="L224" t="str">
            <v>Quản lý tín dụng đối với học sinh, sinh viên tại Chi nhánh Ngân hàng chính sách xã hội tỉnh Hà Giang</v>
          </cell>
          <cell r="M224" t="str">
            <v>TS. Đỗ Anh Đức</v>
          </cell>
          <cell r="N224" t="str">
            <v>Trường ĐHKT, ĐHQGHN</v>
          </cell>
          <cell r="O224" t="str">
            <v xml:space="preserve">3553 /QĐ-ĐHKT ngày  18/10/2017 </v>
          </cell>
          <cell r="P224">
            <v>935</v>
          </cell>
          <cell r="Q224" t="str">
            <v>/ĐHKT-QĐ ngày 17/04/2018</v>
          </cell>
          <cell r="R224" t="str">
            <v>935/ĐHKT-QĐ ngày 17/04/2018</v>
          </cell>
        </row>
        <row r="225">
          <cell r="C225" t="str">
            <v>Nguyễn Hoàng Loan 17/05/1982</v>
          </cell>
          <cell r="D225" t="str">
            <v>Nguyễn Hoàng Loan</v>
          </cell>
          <cell r="E225" t="str">
            <v>17/05/1982</v>
          </cell>
          <cell r="F225" t="str">
            <v>Quản lý nhân lực tại Ban quản lý dự án nhà máy thủy điện Sơn La</v>
          </cell>
          <cell r="G225" t="str">
            <v>Kinh tế chính trị</v>
          </cell>
          <cell r="H225" t="str">
            <v>Quản lý kinh tế</v>
          </cell>
          <cell r="I225" t="str">
            <v>60340410</v>
          </cell>
          <cell r="J225" t="str">
            <v>QH-2016-E</v>
          </cell>
          <cell r="K225">
            <v>2</v>
          </cell>
          <cell r="L225" t="str">
            <v>Quản lý nhân lực tại Ban quản lý dự án nhà máy thủy điện Sơn La</v>
          </cell>
          <cell r="M225" t="str">
            <v>TS. Trần Quang Tuyến</v>
          </cell>
          <cell r="N225" t="str">
            <v>Trường ĐHKT, ĐHQGHN</v>
          </cell>
          <cell r="O225" t="str">
            <v xml:space="preserve">3553 /QĐ-ĐHKT ngày  18/10/2017 </v>
          </cell>
          <cell r="P225">
            <v>936</v>
          </cell>
          <cell r="Q225" t="str">
            <v>/ĐHKT-QĐ ngày 17/04/2018</v>
          </cell>
          <cell r="R225" t="str">
            <v>936/ĐHKT-QĐ ngày 17/04/2018</v>
          </cell>
        </row>
        <row r="226">
          <cell r="C226" t="str">
            <v>Nguyễn Thị Lương 27/10/1986</v>
          </cell>
          <cell r="D226" t="str">
            <v>Nguyễn Thị Lương</v>
          </cell>
          <cell r="E226" t="str">
            <v>27/10/1986</v>
          </cell>
          <cell r="F226" t="str">
            <v>Quản lý nhân lực tại Công ty cổ phần đầu tư thương mại quốc tế Mặt trời Việt</v>
          </cell>
          <cell r="G226" t="str">
            <v>Kinh tế chính trị</v>
          </cell>
          <cell r="H226" t="str">
            <v>Quản lý kinh tế</v>
          </cell>
          <cell r="I226" t="str">
            <v>60340410</v>
          </cell>
          <cell r="J226" t="str">
            <v>QH-2016-E</v>
          </cell>
          <cell r="K226">
            <v>2</v>
          </cell>
          <cell r="L226" t="str">
            <v>Quản lý nhân lực tại Công ty cổ phần đầu tư thương mại quốc tế Mặt trời Việt</v>
          </cell>
          <cell r="M226" t="str">
            <v>TS. Đỗ Anh Đức</v>
          </cell>
          <cell r="N226" t="str">
            <v>Trường ĐHKT, ĐHQGHN</v>
          </cell>
          <cell r="O226" t="str">
            <v xml:space="preserve">3553 /QĐ-ĐHKT ngày  18/10/2017 </v>
          </cell>
          <cell r="P226">
            <v>937</v>
          </cell>
          <cell r="Q226" t="str">
            <v>/ĐHKT-QĐ ngày 17/04/2018</v>
          </cell>
          <cell r="R226" t="str">
            <v>937/ĐHKT-QĐ ngày 17/04/2018</v>
          </cell>
        </row>
        <row r="227">
          <cell r="C227" t="str">
            <v>Nguyễn Thị Thúy Ly 17/02/1981</v>
          </cell>
          <cell r="D227" t="str">
            <v>Nguyễn Thị Thúy Ly</v>
          </cell>
          <cell r="E227" t="str">
            <v>17/02/1981</v>
          </cell>
          <cell r="F227" t="str">
            <v>Quản lý nhân lực tại Tổng công ty cổ phần điện tử và tin học Việt Nam</v>
          </cell>
          <cell r="G227" t="str">
            <v>Kinh tế chính trị</v>
          </cell>
          <cell r="H227" t="str">
            <v>Quản lý kinh tế</v>
          </cell>
          <cell r="I227" t="str">
            <v>60340410</v>
          </cell>
          <cell r="J227" t="str">
            <v>QH-2016-E</v>
          </cell>
          <cell r="K227">
            <v>2</v>
          </cell>
          <cell r="L227" t="str">
            <v>Quản lý nhân lực tại Tổng công ty cổ phần điện tử và tin học Việt Nam</v>
          </cell>
          <cell r="M227" t="str">
            <v>TS. Hoàng Xuân Lâm</v>
          </cell>
          <cell r="N227" t="str">
            <v>Trường ĐH Công nghệ và Quản lý Hữu Nghị</v>
          </cell>
          <cell r="O227" t="str">
            <v xml:space="preserve">3553 /QĐ-ĐHKT ngày  18/10/2017 </v>
          </cell>
          <cell r="P227">
            <v>938</v>
          </cell>
          <cell r="Q227" t="str">
            <v>/ĐHKT-QĐ ngày 17/04/2018</v>
          </cell>
          <cell r="R227" t="str">
            <v>938/ĐHKT-QĐ ngày 17/04/2018</v>
          </cell>
        </row>
        <row r="228">
          <cell r="C228" t="str">
            <v>Hà Ngọc Lý 29/07/1984</v>
          </cell>
          <cell r="D228" t="str">
            <v>Hà Ngọc Lý</v>
          </cell>
          <cell r="E228" t="str">
            <v>29/07/1984</v>
          </cell>
          <cell r="F228" t="str">
            <v>Áp dụng hệ thống quản lý chất lượng theo tiêu chuẩn ISO 9001:2008 tại Kho bạc Nhà nước Vĩnh Phúc</v>
          </cell>
          <cell r="G228" t="str">
            <v>Kinh tế chính trị</v>
          </cell>
          <cell r="H228" t="str">
            <v>Quản lý kinh tế</v>
          </cell>
          <cell r="I228" t="str">
            <v>60340410</v>
          </cell>
          <cell r="J228" t="str">
            <v>QH-2016-E</v>
          </cell>
          <cell r="K228">
            <v>2</v>
          </cell>
          <cell r="L228" t="str">
            <v>Áp dụng hệ thống quản lý chất lượng theo tiêu chuẩn ISO 9001:2008 tại Kho bạc Nhà nước Vĩnh Phúc</v>
          </cell>
          <cell r="M228" t="str">
            <v>PGS.TS Lê Danh Tốn</v>
          </cell>
          <cell r="N228" t="str">
            <v>Trường ĐHKT, ĐHQGHN</v>
          </cell>
          <cell r="O228" t="str">
            <v xml:space="preserve">3553 /QĐ-ĐHKT ngày  18/10/2017 </v>
          </cell>
          <cell r="P228">
            <v>939</v>
          </cell>
          <cell r="Q228" t="str">
            <v>/ĐHKT-QĐ ngày 17/04/2018</v>
          </cell>
          <cell r="R228" t="str">
            <v>939/ĐHKT-QĐ ngày 17/04/2018</v>
          </cell>
        </row>
        <row r="229">
          <cell r="C229" t="str">
            <v>Bùi Hồng Mạnh 18/03/1979</v>
          </cell>
          <cell r="D229" t="str">
            <v>Bùi Hồng Mạnh</v>
          </cell>
          <cell r="E229" t="str">
            <v>18/03/1979</v>
          </cell>
          <cell r="F229" t="str">
            <v>Quản lý nhân lực tại cơ quan Thanh tra Chính phủ</v>
          </cell>
          <cell r="G229" t="str">
            <v>Kinh tế chính trị</v>
          </cell>
          <cell r="H229" t="str">
            <v>Quản lý kinh tế</v>
          </cell>
          <cell r="I229" t="str">
            <v>60340410</v>
          </cell>
          <cell r="J229" t="str">
            <v>QH-2016-E</v>
          </cell>
          <cell r="K229">
            <v>2</v>
          </cell>
          <cell r="L229" t="str">
            <v>Quản lý nhân lực tại cơ quan Thanh tra Chính phủ</v>
          </cell>
          <cell r="M229" t="str">
            <v>PGS.TS Trần Đức Hiệp</v>
          </cell>
          <cell r="N229" t="str">
            <v>Trường ĐHKT, ĐHQGHN</v>
          </cell>
          <cell r="O229" t="str">
            <v xml:space="preserve">3553 /QĐ-ĐHKT ngày  18/10/2017 </v>
          </cell>
          <cell r="P229">
            <v>940</v>
          </cell>
          <cell r="Q229" t="str">
            <v>/ĐHKT-QĐ ngày 17/04/2018</v>
          </cell>
          <cell r="R229" t="str">
            <v>940/ĐHKT-QĐ ngày 17/04/2018</v>
          </cell>
        </row>
        <row r="230">
          <cell r="C230" t="str">
            <v>Trần Văn Thiện 04/09/1967</v>
          </cell>
          <cell r="D230" t="str">
            <v>Trần Văn Thiện</v>
          </cell>
          <cell r="E230" t="str">
            <v>04/09/1967</v>
          </cell>
          <cell r="F230" t="str">
            <v>Quản lý vốn đầu tư xây dựng tại Tổng cục cảnh sát thi hành án hình sự và hỗ trợ tư pháp</v>
          </cell>
          <cell r="G230" t="str">
            <v>Kinh tế chính trị</v>
          </cell>
          <cell r="H230" t="str">
            <v>Quản lý kinh tế</v>
          </cell>
          <cell r="I230" t="str">
            <v>60340410</v>
          </cell>
          <cell r="J230" t="str">
            <v>QH-2016-E</v>
          </cell>
          <cell r="K230">
            <v>2</v>
          </cell>
          <cell r="L230" t="str">
            <v>Quản lý vốn đầu tư xây dựng tại Tổng cục cảnh sát thi hành án hình sự và hỗ trợ tư pháp</v>
          </cell>
          <cell r="M230" t="str">
            <v>PGS.TS Nguyễn Trúc Lê</v>
          </cell>
          <cell r="N230" t="str">
            <v>Trường ĐHKT, ĐHQGHN</v>
          </cell>
          <cell r="O230" t="str">
            <v xml:space="preserve">3553 /QĐ-ĐHKT ngày  18/10/2017 </v>
          </cell>
          <cell r="P230">
            <v>941</v>
          </cell>
          <cell r="Q230" t="str">
            <v>/ĐHKT-QĐ ngày 17/04/2018</v>
          </cell>
          <cell r="R230" t="str">
            <v>941/ĐHKT-QĐ ngày 17/04/2018</v>
          </cell>
        </row>
        <row r="231">
          <cell r="C231" t="str">
            <v>Phạm Quang Minh 20/05/1978</v>
          </cell>
          <cell r="D231" t="str">
            <v>Phạm Quang Minh</v>
          </cell>
          <cell r="E231" t="str">
            <v>20/05/1978</v>
          </cell>
          <cell r="F231" t="str">
            <v>Quản lý hoạt động huy động vốn tại Ngân hàng Thương mại cổ phần Kỹ thương Việt Nam -  chi nhánh Long Biên</v>
          </cell>
          <cell r="G231" t="str">
            <v>Kinh tế chính trị</v>
          </cell>
          <cell r="H231" t="str">
            <v>Quản lý kinh tế</v>
          </cell>
          <cell r="I231" t="str">
            <v>60340410</v>
          </cell>
          <cell r="J231" t="str">
            <v>QH-2016-E</v>
          </cell>
          <cell r="K231">
            <v>2</v>
          </cell>
          <cell r="L231" t="str">
            <v>Quản lý hoạt động huy động vốn tại Ngân hàng Thương mại cổ phần Kỹ thương Việt Nam -  chi nhánh Long Biên</v>
          </cell>
          <cell r="M231" t="str">
            <v>TS. Vũ Thị Dậu</v>
          </cell>
          <cell r="N231" t="str">
            <v>Nguyên cán bộ Trường ĐH Kinh tế, ĐHQGHN</v>
          </cell>
          <cell r="O231" t="str">
            <v xml:space="preserve">3553 /QĐ-ĐHKT ngày  18/10/2017 </v>
          </cell>
          <cell r="P231">
            <v>942</v>
          </cell>
          <cell r="Q231" t="str">
            <v>/ĐHKT-QĐ ngày 17/04/2018</v>
          </cell>
          <cell r="R231" t="str">
            <v>942/ĐHKT-QĐ ngày 17/04/2018</v>
          </cell>
        </row>
        <row r="232">
          <cell r="C232" t="str">
            <v>Phạm Văn Minh 12/06/1990</v>
          </cell>
          <cell r="D232" t="str">
            <v>Phạm Văn Minh</v>
          </cell>
          <cell r="E232" t="str">
            <v>12/06/1990</v>
          </cell>
          <cell r="F232" t="str">
            <v>Quản lý ngân sách nhà nước trên địa bàn huyện Mê Linh, thành phố Hà Nội.</v>
          </cell>
          <cell r="G232" t="str">
            <v>Kinh tế chính trị</v>
          </cell>
          <cell r="H232" t="str">
            <v>Quản lý kinh tế</v>
          </cell>
          <cell r="I232" t="str">
            <v>60340410</v>
          </cell>
          <cell r="J232" t="str">
            <v>QH-2016-E</v>
          </cell>
          <cell r="K232">
            <v>2</v>
          </cell>
          <cell r="L232" t="str">
            <v>Quản lý ngân sách nhà nước trên địa bàn huyện Mê Linh, thành phố Hà Nội.</v>
          </cell>
          <cell r="M232" t="str">
            <v>TS. Hoàng Triều Hoa</v>
          </cell>
          <cell r="N232" t="str">
            <v>Trường ĐHKT, ĐHQGHN</v>
          </cell>
          <cell r="O232" t="str">
            <v xml:space="preserve">3553 /QĐ-ĐHKT ngày  18/10/2017 </v>
          </cell>
          <cell r="P232">
            <v>943</v>
          </cell>
          <cell r="Q232" t="str">
            <v>/ĐHKT-QĐ ngày 17/04/2018</v>
          </cell>
          <cell r="R232" t="str">
            <v>943/ĐHKT-QĐ ngày 17/04/2018</v>
          </cell>
        </row>
        <row r="233">
          <cell r="C233" t="str">
            <v>Hồ Quang Minh 14/08/1982</v>
          </cell>
          <cell r="D233" t="str">
            <v>Hồ Quang Minh</v>
          </cell>
          <cell r="E233" t="str">
            <v>14/08/1982</v>
          </cell>
          <cell r="F233" t="str">
            <v>Quản lý các dự án đầu tư xây dựng công trình sử dụng vốn ngân sách nhà nước trong trên địa bàn Quận Hoàn Kiếm, Thành phố Hà Nội</v>
          </cell>
          <cell r="G233" t="str">
            <v>Kinh tế chính trị</v>
          </cell>
          <cell r="H233" t="str">
            <v>Quản lý kinh tế</v>
          </cell>
          <cell r="I233" t="str">
            <v>60340410</v>
          </cell>
          <cell r="J233" t="str">
            <v>QH-2016-E</v>
          </cell>
          <cell r="K233">
            <v>2</v>
          </cell>
          <cell r="L233" t="str">
            <v>Quản lý các dự án đầu tư xây dựng công trình sử dụng vốn ngân sách nhà nước trên địa bàn Quận Hoàn Kiếm, Thành phố Hà Nội</v>
          </cell>
          <cell r="M233" t="str">
            <v>PGS.TS Lê Danh Tốn</v>
          </cell>
          <cell r="N233" t="str">
            <v>Trường ĐHKT, ĐHQGHN</v>
          </cell>
          <cell r="O233" t="str">
            <v xml:space="preserve">3553 /QĐ-ĐHKT ngày  18/10/2017 </v>
          </cell>
          <cell r="P233">
            <v>944</v>
          </cell>
          <cell r="Q233" t="str">
            <v>/ĐHKT-QĐ ngày 17/04/2018</v>
          </cell>
          <cell r="R233" t="str">
            <v>944/ĐHKT-QĐ ngày 17/04/2018</v>
          </cell>
        </row>
        <row r="234">
          <cell r="C234" t="str">
            <v>Hứa Thị Vân Anh 12/11/1988</v>
          </cell>
          <cell r="D234" t="str">
            <v>Hứa Thị Vân Anh</v>
          </cell>
          <cell r="E234" t="str">
            <v>12/11/1988</v>
          </cell>
          <cell r="F234" t="str">
            <v>Quản lý nhà nước về du lịch ở tỉnh Thái Nguyên</v>
          </cell>
          <cell r="G234" t="str">
            <v>Kinh tế chính trị</v>
          </cell>
          <cell r="H234" t="str">
            <v>Quản lý kinh tế</v>
          </cell>
          <cell r="I234" t="str">
            <v>60340410</v>
          </cell>
          <cell r="J234" t="str">
            <v>QH-2016-E</v>
          </cell>
          <cell r="K234">
            <v>2</v>
          </cell>
          <cell r="L234" t="str">
            <v>Quản lý nhà nước về du lịch ở tỉnh Thái Nguyên</v>
          </cell>
          <cell r="M234" t="str">
            <v>PGS.TS Phạm Văn Dũng</v>
          </cell>
          <cell r="N234" t="str">
            <v>Trường ĐHKT, ĐHQGHN</v>
          </cell>
          <cell r="O234" t="str">
            <v xml:space="preserve">3553 /QĐ-ĐHKT ngày  18/10/2017 </v>
          </cell>
          <cell r="P234">
            <v>945</v>
          </cell>
          <cell r="Q234" t="str">
            <v>/ĐHKT-QĐ ngày 17/04/2018</v>
          </cell>
          <cell r="R234" t="str">
            <v>945/ĐHKT-QĐ ngày 17/04/2018</v>
          </cell>
        </row>
        <row r="235">
          <cell r="C235" t="str">
            <v>Vũ Thị Nga 23/03/1983</v>
          </cell>
          <cell r="D235" t="str">
            <v>Vũ Thị Nga</v>
          </cell>
          <cell r="E235" t="str">
            <v>23/03/1983</v>
          </cell>
          <cell r="F235" t="str">
            <v>Quản lý nhân lực tại Công ty cổ phần đầu tư và xây dựng Xuân Mai</v>
          </cell>
          <cell r="G235" t="str">
            <v>Kinh tế chính trị</v>
          </cell>
          <cell r="H235" t="str">
            <v>Quản lý kinh tế</v>
          </cell>
          <cell r="I235" t="str">
            <v>60340410</v>
          </cell>
          <cell r="J235" t="str">
            <v>QH-2016-E</v>
          </cell>
          <cell r="K235">
            <v>2</v>
          </cell>
          <cell r="L235" t="str">
            <v>Quản lý nhân lực tại Công ty cổ phần đầu tư và xây dựng Xuân Mai</v>
          </cell>
          <cell r="M235" t="str">
            <v>TS. Bùi Hồng Cường</v>
          </cell>
          <cell r="N235" t="str">
            <v>Trường ĐHKT, ĐHQGHN</v>
          </cell>
          <cell r="O235" t="str">
            <v xml:space="preserve">3553 /QĐ-ĐHKT ngày  18/10/2017 </v>
          </cell>
          <cell r="P235">
            <v>946</v>
          </cell>
          <cell r="Q235" t="str">
            <v>/ĐHKT-QĐ ngày 17/04/2018</v>
          </cell>
          <cell r="R235" t="str">
            <v>946/ĐHKT-QĐ ngày 17/04/2018</v>
          </cell>
        </row>
        <row r="236">
          <cell r="C236" t="str">
            <v>Lê Bảo Ngọc 28/08/1990</v>
          </cell>
          <cell r="D236" t="str">
            <v>Lê Bảo Ngọc</v>
          </cell>
          <cell r="E236" t="str">
            <v>28/08/1990</v>
          </cell>
          <cell r="F236" t="str">
            <v>Chính sách khuyến khích tiêu dùng bền vững của Hàn Quốc và gợi ý cho Việt Nam</v>
          </cell>
          <cell r="G236" t="str">
            <v>Kinh tế chính trị</v>
          </cell>
          <cell r="H236" t="str">
            <v>Quản lý kinh tế</v>
          </cell>
          <cell r="I236" t="str">
            <v>60340410</v>
          </cell>
          <cell r="J236" t="str">
            <v>QH-2016-E</v>
          </cell>
          <cell r="K236">
            <v>2</v>
          </cell>
          <cell r="L236" t="str">
            <v>Chính sách khuyến khích tiêu dùng bền vững của Hàn Quốc và gợi ý cho Việt Nam</v>
          </cell>
          <cell r="M236" t="str">
            <v>PGS.TS Phạm Thị Hồng Điệp</v>
          </cell>
          <cell r="N236" t="str">
            <v>Trường ĐHKT, ĐHQGHN</v>
          </cell>
          <cell r="O236" t="str">
            <v xml:space="preserve">3553 /QĐ-ĐHKT ngày  18/10/2017 </v>
          </cell>
          <cell r="P236">
            <v>947</v>
          </cell>
          <cell r="Q236" t="str">
            <v>/ĐHKT-QĐ ngày 17/04/2018</v>
          </cell>
          <cell r="R236" t="str">
            <v>947/ĐHKT-QĐ ngày 17/04/2018</v>
          </cell>
        </row>
        <row r="237">
          <cell r="C237" t="str">
            <v>Nguyễn Đức Ngọc 12/12/1990</v>
          </cell>
          <cell r="D237" t="str">
            <v>Nguyễn Đức Ngọc</v>
          </cell>
          <cell r="E237" t="str">
            <v>12/12/1990</v>
          </cell>
          <cell r="F237" t="str">
            <v>Quản lý nhân lực tại MobiFone thành phố Hà Nội 3 - Công ty dịch vụ MobiFone khu vực 1 - Chi nhánh Tổng công ty viễn thông MobiFone</v>
          </cell>
          <cell r="G237" t="str">
            <v>Kinh tế chính trị</v>
          </cell>
          <cell r="H237" t="str">
            <v>Quản lý kinh tế</v>
          </cell>
          <cell r="I237" t="str">
            <v>60340410</v>
          </cell>
          <cell r="J237" t="str">
            <v>QH-2016-E</v>
          </cell>
          <cell r="K237">
            <v>2</v>
          </cell>
          <cell r="L237" t="str">
            <v>Quản lý nhân lực tại MobiFone thành phố Hà Nội 3 - Công ty dịch vụ MobiFone khu vực 1 - Chi nhánh Tổng công ty viễn thông MobiFone</v>
          </cell>
          <cell r="M237" t="str">
            <v>PGS.TS Đinh Văn Thông</v>
          </cell>
          <cell r="N237" t="str">
            <v>Trường ĐHKT, ĐHQGHN</v>
          </cell>
          <cell r="O237" t="str">
            <v xml:space="preserve">3553 /QĐ-ĐHKT ngày  18/10/2017 </v>
          </cell>
          <cell r="P237">
            <v>948</v>
          </cell>
          <cell r="Q237" t="str">
            <v>/ĐHKT-QĐ ngày 17/04/2018</v>
          </cell>
          <cell r="R237" t="str">
            <v>948/ĐHKT-QĐ ngày 17/04/2018</v>
          </cell>
        </row>
        <row r="238">
          <cell r="C238" t="str">
            <v>Nguyễn Xuân Phong 27/06/1968</v>
          </cell>
          <cell r="D238" t="str">
            <v>Nguyễn Xuân Phong</v>
          </cell>
          <cell r="E238" t="str">
            <v>27/06/1968</v>
          </cell>
          <cell r="F238" t="str">
            <v>Quản lý nhân lực tại Công ty đầu tư phát triển hạ tầng Viglacera</v>
          </cell>
          <cell r="G238" t="str">
            <v>Kinh tế chính trị</v>
          </cell>
          <cell r="H238" t="str">
            <v>Quản lý kinh tế</v>
          </cell>
          <cell r="I238" t="str">
            <v>60340410</v>
          </cell>
          <cell r="J238" t="str">
            <v>QH-2016-E</v>
          </cell>
          <cell r="K238">
            <v>2</v>
          </cell>
          <cell r="L238" t="str">
            <v>Quản lý nhân lực tại Công ty đầu tư phát triển hạ tầng Viglacera</v>
          </cell>
          <cell r="M238" t="str">
            <v>PGS.TS Trần Đức Hiệp</v>
          </cell>
          <cell r="N238" t="str">
            <v>Trường ĐHKT, ĐHQGHN</v>
          </cell>
          <cell r="O238" t="str">
            <v xml:space="preserve">3553 /QĐ-ĐHKT ngày  18/10/2017 </v>
          </cell>
          <cell r="P238">
            <v>949</v>
          </cell>
          <cell r="Q238" t="str">
            <v>/ĐHKT-QĐ ngày 17/04/2018</v>
          </cell>
          <cell r="R238" t="str">
            <v>949/ĐHKT-QĐ ngày 17/04/2018</v>
          </cell>
        </row>
        <row r="239">
          <cell r="C239" t="str">
            <v>Nguyễn Thị Phương 07/11/1991</v>
          </cell>
          <cell r="D239" t="str">
            <v>Nguyễn Thị Phương</v>
          </cell>
          <cell r="E239" t="str">
            <v>07/11/1991</v>
          </cell>
          <cell r="F239" t="str">
            <v>Phát triển nguồn nhân lực của Trường Đại học Giáo dục, Đại học Quốc gia Hà Nội</v>
          </cell>
          <cell r="G239" t="str">
            <v>Kinh tế chính trị</v>
          </cell>
          <cell r="H239" t="str">
            <v>Quản lý kinh tế</v>
          </cell>
          <cell r="I239" t="str">
            <v>60340410</v>
          </cell>
          <cell r="J239" t="str">
            <v>QH-2016-E</v>
          </cell>
          <cell r="K239">
            <v>2</v>
          </cell>
          <cell r="L239" t="str">
            <v>Phát triển nguồn nhân lực của Trường Đại học Giáo dục, Đại học Quốc gia Hà Nội</v>
          </cell>
          <cell r="M239" t="str">
            <v>TS. Nguyễn Thùy Anh</v>
          </cell>
          <cell r="N239" t="str">
            <v>Trường ĐHKT, ĐHQGHN</v>
          </cell>
          <cell r="O239" t="str">
            <v xml:space="preserve">3553 /QĐ-ĐHKT ngày  18/10/2017 </v>
          </cell>
          <cell r="P239">
            <v>950</v>
          </cell>
          <cell r="Q239" t="str">
            <v>/ĐHKT-QĐ ngày 17/04/2018</v>
          </cell>
          <cell r="R239" t="str">
            <v>950/ĐHKT-QĐ ngày 17/04/2018</v>
          </cell>
        </row>
        <row r="240">
          <cell r="C240" t="str">
            <v>Nguyễn Ngọc Phượng 22/09/1985</v>
          </cell>
          <cell r="D240" t="str">
            <v>Nguyễn Ngọc Phượng</v>
          </cell>
          <cell r="E240" t="str">
            <v>22/09/1985</v>
          </cell>
          <cell r="F240" t="str">
            <v>Quản lý dịch vụ chứng thực chữ ký số công cộng tại Tổng công ty dịch vụ viễn thông</v>
          </cell>
          <cell r="G240" t="str">
            <v>Kinh tế chính trị</v>
          </cell>
          <cell r="H240" t="str">
            <v>Quản lý kinh tế</v>
          </cell>
          <cell r="I240" t="str">
            <v>60340410</v>
          </cell>
          <cell r="J240" t="str">
            <v>QH-2016-E</v>
          </cell>
          <cell r="K240">
            <v>2</v>
          </cell>
          <cell r="L240" t="str">
            <v>Quản lý dịch vụ chứng thực chữ ký số công cộng tại Tổng công ty dịch vụ viễn thông</v>
          </cell>
          <cell r="M240" t="str">
            <v>TS. Đỗ Anh Đức</v>
          </cell>
          <cell r="N240" t="str">
            <v>Trường ĐHKT, ĐHQGHN</v>
          </cell>
          <cell r="O240" t="str">
            <v xml:space="preserve">3553 /QĐ-ĐHKT ngày  18/10/2017 </v>
          </cell>
          <cell r="P240">
            <v>951</v>
          </cell>
          <cell r="Q240" t="str">
            <v>/ĐHKT-QĐ ngày 17/04/2018</v>
          </cell>
          <cell r="R240" t="str">
            <v>951/ĐHKT-QĐ ngày 17/04/2018</v>
          </cell>
        </row>
        <row r="241">
          <cell r="C241" t="str">
            <v>Dương Hồng Bắc 01/12/1980</v>
          </cell>
          <cell r="D241" t="str">
            <v>Dương Hồng Bắc</v>
          </cell>
          <cell r="E241" t="str">
            <v>01/12/1980</v>
          </cell>
          <cell r="F241" t="str">
            <v>Quản lý thuế thu nhập cá nhân trong lĩnh vực bất động sản tại Chi cục thuế Quận Hà Đông</v>
          </cell>
          <cell r="G241" t="str">
            <v>Kinh tế chính trị</v>
          </cell>
          <cell r="H241" t="str">
            <v>Quản lý kinh tế</v>
          </cell>
          <cell r="I241" t="str">
            <v>60340410</v>
          </cell>
          <cell r="J241" t="str">
            <v>QH-2016-E</v>
          </cell>
          <cell r="K241">
            <v>2</v>
          </cell>
          <cell r="L241" t="str">
            <v>Quản lý thuế thu nhập cá nhân trong lĩnh vực bất động sản tại Chi cục thuế Quận Hà Đông</v>
          </cell>
          <cell r="M241" t="str">
            <v>PGS.TS Phạm Văn Dũng</v>
          </cell>
          <cell r="N241" t="str">
            <v>Trường ĐHKT, ĐHQGHN</v>
          </cell>
          <cell r="O241" t="str">
            <v xml:space="preserve">3553 /QĐ-ĐHKT ngày  18/10/2017 </v>
          </cell>
          <cell r="P241">
            <v>952</v>
          </cell>
          <cell r="Q241" t="str">
            <v>/ĐHKT-QĐ ngày 17/04/2018</v>
          </cell>
          <cell r="R241" t="str">
            <v>952/ĐHKT-QĐ ngày 17/04/2018</v>
          </cell>
        </row>
        <row r="242">
          <cell r="C242" t="str">
            <v>Lê Kinh Bình 20/11/1971</v>
          </cell>
          <cell r="D242" t="str">
            <v>Lê Kinh Bình</v>
          </cell>
          <cell r="E242" t="str">
            <v>20/11/1971</v>
          </cell>
          <cell r="F242" t="str">
            <v>Nâng cao chất lượng đội ngũ cán bộ công chức tỉnh Bắc Ninh</v>
          </cell>
          <cell r="G242" t="str">
            <v>Kinh tế chính trị</v>
          </cell>
          <cell r="H242" t="str">
            <v>Quản lý kinh tế</v>
          </cell>
          <cell r="I242" t="str">
            <v>60340410</v>
          </cell>
          <cell r="J242" t="str">
            <v>QH-2016-E</v>
          </cell>
          <cell r="K242">
            <v>2</v>
          </cell>
          <cell r="L242" t="str">
            <v>Nâng cao chất lượng đội ngũ cán bộ công chức tỉnh Bắc Ninh</v>
          </cell>
          <cell r="M242" t="str">
            <v>PGS.TS Phạm Văn Dũng</v>
          </cell>
          <cell r="N242" t="str">
            <v>Trường ĐHKT, ĐHQGHN</v>
          </cell>
          <cell r="O242" t="str">
            <v xml:space="preserve">3553 /QĐ-ĐHKT ngày  18/10/2017 </v>
          </cell>
          <cell r="P242">
            <v>953</v>
          </cell>
          <cell r="Q242" t="str">
            <v>/ĐHKT-QĐ ngày 17/04/2018</v>
          </cell>
          <cell r="R242" t="str">
            <v>953/ĐHKT-QĐ ngày 17/04/2018</v>
          </cell>
        </row>
        <row r="243">
          <cell r="C243" t="str">
            <v>Lương Thị Hồng Quyên 01/03/1982</v>
          </cell>
          <cell r="D243" t="str">
            <v>Lương Thị Hồng Quyên</v>
          </cell>
          <cell r="E243" t="str">
            <v>01/03/1982</v>
          </cell>
          <cell r="F243" t="str">
            <v>Quản lý chi thường xuyên nguồn ngân sách nhà nước tại địa bàn tỉnh Hưng Yên</v>
          </cell>
          <cell r="G243" t="str">
            <v>Kinh tế chính trị</v>
          </cell>
          <cell r="H243" t="str">
            <v>Quản lý kinh tế</v>
          </cell>
          <cell r="I243" t="str">
            <v>60340410</v>
          </cell>
          <cell r="J243" t="str">
            <v>QH-2016-E</v>
          </cell>
          <cell r="K243">
            <v>2</v>
          </cell>
          <cell r="L243" t="str">
            <v>Quản lý chi thường xuyên nguồn ngân sách nhà nước tại địa bàn tỉnh Hưng Yên</v>
          </cell>
          <cell r="M243" t="str">
            <v>PGS.TS Đỗ Hữu Tùng</v>
          </cell>
          <cell r="N243" t="str">
            <v>Trường Đại học Mỏ Địa chất</v>
          </cell>
          <cell r="O243" t="str">
            <v xml:space="preserve">3553 /QĐ-ĐHKT ngày  18/10/2017 </v>
          </cell>
          <cell r="P243">
            <v>954</v>
          </cell>
          <cell r="Q243" t="str">
            <v>/ĐHKT-QĐ ngày 17/04/2018</v>
          </cell>
          <cell r="R243" t="str">
            <v>954/ĐHKT-QĐ ngày 17/04/2018</v>
          </cell>
        </row>
        <row r="244">
          <cell r="C244" t="str">
            <v>Phạm Hoàng Đông 17/07/1985</v>
          </cell>
          <cell r="D244" t="str">
            <v>Phạm Hoàng Đông</v>
          </cell>
          <cell r="E244" t="str">
            <v>17/07/1985</v>
          </cell>
          <cell r="F244" t="str">
            <v>Quản lý rừng ở huyện Quản Bạ, tỉnh Hà Giang</v>
          </cell>
          <cell r="G244" t="str">
            <v>Kinh tế chính trị</v>
          </cell>
          <cell r="H244" t="str">
            <v>Quản lý kinh tế</v>
          </cell>
          <cell r="I244" t="str">
            <v>60340410</v>
          </cell>
          <cell r="J244" t="str">
            <v>QH-2016-E</v>
          </cell>
          <cell r="K244">
            <v>2</v>
          </cell>
          <cell r="L244" t="str">
            <v>Quản lý rừng ở huyện Quản Bạ, tỉnh Hà Giang</v>
          </cell>
          <cell r="M244" t="str">
            <v>PGS.TS Phạm Văn Dũng</v>
          </cell>
          <cell r="N244" t="str">
            <v>Trường ĐHKT, ĐHQGHN</v>
          </cell>
          <cell r="O244" t="str">
            <v xml:space="preserve">3553 /QĐ-ĐHKT ngày  18/10/2017 </v>
          </cell>
          <cell r="P244">
            <v>955</v>
          </cell>
          <cell r="Q244" t="str">
            <v>/ĐHKT-QĐ ngày 17/04/2018</v>
          </cell>
          <cell r="R244" t="str">
            <v>955/ĐHKT-QĐ ngày 17/04/2018</v>
          </cell>
        </row>
        <row r="245">
          <cell r="C245" t="str">
            <v>Phạm Thị May 05/04/1990</v>
          </cell>
          <cell r="D245" t="str">
            <v>Phạm Thị May</v>
          </cell>
          <cell r="E245" t="str">
            <v>05/04/1990</v>
          </cell>
          <cell r="F245" t="str">
            <v>Quản lý nhân lực tại Tổng cục môi trường - Bộ Tài nguyên môi trường</v>
          </cell>
          <cell r="G245" t="str">
            <v>Kinh tế chính trị</v>
          </cell>
          <cell r="H245" t="str">
            <v>Quản lý kinh tế</v>
          </cell>
          <cell r="I245" t="str">
            <v>60340410</v>
          </cell>
          <cell r="J245" t="str">
            <v>QH-2016-E</v>
          </cell>
          <cell r="K245">
            <v>2</v>
          </cell>
          <cell r="L245" t="str">
            <v>Quản lý nhân lực tại Tổng cục môi trường - Bộ Tài nguyên môi trường</v>
          </cell>
          <cell r="M245" t="str">
            <v>PGS.TS. Nguyễn Anh Tuấn</v>
          </cell>
          <cell r="N245" t="str">
            <v>Trường ĐHKT, ĐHQGHN</v>
          </cell>
          <cell r="O245" t="str">
            <v xml:space="preserve">3553 /QĐ-ĐHKT ngày  18/10/2017 </v>
          </cell>
          <cell r="P245">
            <v>956</v>
          </cell>
          <cell r="Q245" t="str">
            <v>/ĐHKT-QĐ ngày 17/04/2018</v>
          </cell>
          <cell r="R245" t="str">
            <v>956/ĐHKT-QĐ ngày 17/04/2018</v>
          </cell>
        </row>
        <row r="246">
          <cell r="C246" t="str">
            <v>Nguyễn Thị Sửu 27/03/1985</v>
          </cell>
          <cell r="D246" t="str">
            <v>Nguyễn Thị Sửu</v>
          </cell>
          <cell r="E246" t="str">
            <v>27/03/1985</v>
          </cell>
          <cell r="F246" t="str">
            <v>Quản lý huy động vốn tại Ngân hàng thương mại cổ phần đầu tư và phát triển Việt Nam chi nhánh Sơn Tây</v>
          </cell>
          <cell r="G246" t="str">
            <v>Kinh tế chính trị</v>
          </cell>
          <cell r="H246" t="str">
            <v>Quản lý kinh tế</v>
          </cell>
          <cell r="I246" t="str">
            <v>60340410</v>
          </cell>
          <cell r="J246" t="str">
            <v>QH-2016-E</v>
          </cell>
          <cell r="K246">
            <v>2</v>
          </cell>
          <cell r="L246" t="str">
            <v>Quản lý huy động vốn tại Ngân hàng thương mại cổ phần đầu tư và phát triển Việt Nam chi nhánh Sơn Tây</v>
          </cell>
          <cell r="M246" t="str">
            <v>PGS.TS Nguyễn Hồng Sơn</v>
          </cell>
          <cell r="N246" t="str">
            <v>Đại học Quốc Gia Hà Nội</v>
          </cell>
          <cell r="O246" t="str">
            <v xml:space="preserve">3553 /QĐ-ĐHKT ngày  18/10/2017 </v>
          </cell>
          <cell r="P246">
            <v>957</v>
          </cell>
          <cell r="Q246" t="str">
            <v>/ĐHKT-QĐ ngày 17/04/2018</v>
          </cell>
          <cell r="R246" t="str">
            <v>957/ĐHKT-QĐ ngày 17/04/2018</v>
          </cell>
        </row>
        <row r="247">
          <cell r="C247" t="str">
            <v>Kiều Văn Tâm 20/08/1976</v>
          </cell>
          <cell r="D247" t="str">
            <v>Kiều Văn Tâm</v>
          </cell>
          <cell r="E247" t="str">
            <v>20/08/1976</v>
          </cell>
          <cell r="F247" t="str">
            <v>Quản lý nhà nước về đất đai trên địa bàn phường Phú Thượng, quận Tây Hồ, thành phố Hà Nội</v>
          </cell>
          <cell r="G247" t="str">
            <v>Kinh tế chính trị</v>
          </cell>
          <cell r="H247" t="str">
            <v>Quản lý kinh tế</v>
          </cell>
          <cell r="I247" t="str">
            <v>60340410</v>
          </cell>
          <cell r="J247" t="str">
            <v>QH-2016-E</v>
          </cell>
          <cell r="K247">
            <v>2</v>
          </cell>
          <cell r="L247" t="str">
            <v>Quản lý nhà nước về đất đai trên địa bàn phường Phú Thượng, quận Tây Hồ, thành phố Hà Nội</v>
          </cell>
          <cell r="M247" t="str">
            <v>PGS.TS Phan Kim Chiến</v>
          </cell>
          <cell r="N247" t="str">
            <v>Trường ĐH Kinh tế Quốc dân</v>
          </cell>
          <cell r="O247" t="str">
            <v xml:space="preserve">3553 /QĐ-ĐHKT ngày  18/10/2017 </v>
          </cell>
          <cell r="P247">
            <v>958</v>
          </cell>
          <cell r="Q247" t="str">
            <v>/ĐHKT-QĐ ngày 17/04/2018</v>
          </cell>
          <cell r="R247" t="str">
            <v>958/ĐHKT-QĐ ngày 17/04/2018</v>
          </cell>
        </row>
        <row r="248">
          <cell r="C248" t="str">
            <v>Đặng Thị Tập 29/12/1977</v>
          </cell>
          <cell r="D248" t="str">
            <v>Đặng Thị Tập</v>
          </cell>
          <cell r="E248" t="str">
            <v>29/12/1977</v>
          </cell>
          <cell r="F248" t="str">
            <v>Quản lý huy động vốn tại Ngân hàng thương mại cổ phần đầu tư và phát triển Việt Nam - chi nhánh Hà Tây</v>
          </cell>
          <cell r="G248" t="str">
            <v>Kinh tế chính trị</v>
          </cell>
          <cell r="H248" t="str">
            <v>Quản lý kinh tế</v>
          </cell>
          <cell r="I248" t="str">
            <v>60340410</v>
          </cell>
          <cell r="J248" t="str">
            <v>QH-2016-E</v>
          </cell>
          <cell r="K248">
            <v>2</v>
          </cell>
          <cell r="L248" t="str">
            <v>Quản lý huy động vốn tại Ngân hàng thương mại cổ phần đầu tư và phát triển Việt Nam - chi nhánh Hà Tây</v>
          </cell>
          <cell r="M248" t="str">
            <v>PGS.TS Vũ Đức Thanh</v>
          </cell>
          <cell r="N248" t="str">
            <v>Trường ĐHKT, ĐHQGHN</v>
          </cell>
          <cell r="O248" t="str">
            <v xml:space="preserve">3553 /QĐ-ĐHKT ngày  18/10/2017 </v>
          </cell>
          <cell r="P248">
            <v>959</v>
          </cell>
          <cell r="Q248" t="str">
            <v>/ĐHKT-QĐ ngày 17/04/2018</v>
          </cell>
          <cell r="R248" t="str">
            <v>959/ĐHKT-QĐ ngày 17/04/2018</v>
          </cell>
        </row>
        <row r="249">
          <cell r="C249" t="str">
            <v>Nguyễn Quang Thái 06/12/1984</v>
          </cell>
          <cell r="D249" t="str">
            <v>Nguyễn Quang Thái</v>
          </cell>
          <cell r="E249" t="str">
            <v>06/12/1984</v>
          </cell>
          <cell r="F249" t="str">
            <v>Quản lý nhân lực tại Tổng công ty 36 - Bộ Quốc Phòng</v>
          </cell>
          <cell r="G249" t="str">
            <v>Kinh tế chính trị</v>
          </cell>
          <cell r="H249" t="str">
            <v>Quản lý kinh tế</v>
          </cell>
          <cell r="I249" t="str">
            <v>60340410</v>
          </cell>
          <cell r="J249" t="str">
            <v>QH-2016-E</v>
          </cell>
          <cell r="K249">
            <v>2</v>
          </cell>
          <cell r="L249" t="str">
            <v>Quản lý nhân lực tại Tổng công ty 36 - Bộ Quốc Phòng</v>
          </cell>
          <cell r="M249" t="str">
            <v>PGS.TS Mai Thị Thanh Xuân</v>
          </cell>
          <cell r="N249" t="str">
            <v>Nguyên cán bộ Trường ĐHKT, ĐHQGHN</v>
          </cell>
          <cell r="O249" t="str">
            <v xml:space="preserve">3553 /QĐ-ĐHKT ngày  18/10/2017 </v>
          </cell>
          <cell r="P249">
            <v>960</v>
          </cell>
          <cell r="Q249" t="str">
            <v>/ĐHKT-QĐ ngày 17/04/2018</v>
          </cell>
          <cell r="R249" t="str">
            <v>960/ĐHKT-QĐ ngày 17/04/2018</v>
          </cell>
        </row>
        <row r="250">
          <cell r="C250" t="str">
            <v>Vũ Xuân Thành 27/03/1980</v>
          </cell>
          <cell r="D250" t="str">
            <v>Vũ Xuân Thành</v>
          </cell>
          <cell r="E250" t="str">
            <v>27/03/1980</v>
          </cell>
          <cell r="F250" t="str">
            <v>Quản lý hoạt động du lịch di tích lịch sử cấp quốc gia đền thờ lưỡng quốc trạng nguyên Tống Trân</v>
          </cell>
          <cell r="G250" t="str">
            <v>Kinh tế chính trị</v>
          </cell>
          <cell r="H250" t="str">
            <v>Quản lý kinh tế</v>
          </cell>
          <cell r="I250" t="str">
            <v>60340410</v>
          </cell>
          <cell r="J250" t="str">
            <v>QH-2016-E</v>
          </cell>
          <cell r="K250">
            <v>2</v>
          </cell>
          <cell r="L250" t="str">
            <v>Quản lý hoạt động du lịch di tích lịch sử cấp quốc gia đền thờ lưỡng quốc trạng nguyên Tống Trân</v>
          </cell>
          <cell r="M250" t="str">
            <v>PGS.TS Nguyễn Thị Kim Anh</v>
          </cell>
          <cell r="N250" t="str">
            <v>Trường ĐHKT, ĐHQGHN</v>
          </cell>
          <cell r="O250" t="str">
            <v xml:space="preserve">3553 /QĐ-ĐHKT ngày  18/10/2017 </v>
          </cell>
          <cell r="P250">
            <v>961</v>
          </cell>
          <cell r="Q250" t="str">
            <v>/ĐHKT-QĐ ngày 17/04/2018</v>
          </cell>
          <cell r="R250" t="str">
            <v>961/ĐHKT-QĐ ngày 17/04/2018</v>
          </cell>
        </row>
        <row r="251">
          <cell r="C251" t="str">
            <v>Lê Phương Thảo 28/07/1992</v>
          </cell>
          <cell r="D251" t="str">
            <v>Lê Phương Thảo</v>
          </cell>
          <cell r="E251" t="str">
            <v>28/07/1992</v>
          </cell>
          <cell r="F251" t="str">
            <v>Quản lý nhân lực tại Sở Ngoại vụ tỉnh Phú Thọ</v>
          </cell>
          <cell r="G251" t="str">
            <v>Kinh tế chính trị</v>
          </cell>
          <cell r="H251" t="str">
            <v>Quản lý kinh tế</v>
          </cell>
          <cell r="I251" t="str">
            <v>60340410</v>
          </cell>
          <cell r="J251" t="str">
            <v>QH-2016-E</v>
          </cell>
          <cell r="K251">
            <v>2</v>
          </cell>
          <cell r="L251" t="str">
            <v>Quản lý nhân lực tại Sở Ngoại vụ tỉnh Phú Thọ</v>
          </cell>
          <cell r="M251" t="str">
            <v>TS. Hoàng Triều Hoa</v>
          </cell>
          <cell r="N251" t="str">
            <v>Trường ĐHKT, ĐHQGHN</v>
          </cell>
          <cell r="O251" t="str">
            <v xml:space="preserve">3553 /QĐ-ĐHKT ngày  18/10/2017 </v>
          </cell>
          <cell r="P251">
            <v>962</v>
          </cell>
          <cell r="Q251" t="str">
            <v>/ĐHKT-QĐ ngày 17/04/2018</v>
          </cell>
          <cell r="R251" t="str">
            <v>962/ĐHKT-QĐ ngày 17/04/2018</v>
          </cell>
        </row>
        <row r="252">
          <cell r="C252" t="str">
            <v>Nguyễn Phương Trà My 09/03/1992</v>
          </cell>
          <cell r="D252" t="str">
            <v>Nguyễn Phương Trà My</v>
          </cell>
          <cell r="E252" t="str">
            <v>09/03/1992</v>
          </cell>
          <cell r="F252" t="str">
            <v>Quản lý nhân lực tại Tổng công ty Bảo Việt Nhân Thọ</v>
          </cell>
          <cell r="G252" t="str">
            <v>Kinh tế chính trị</v>
          </cell>
          <cell r="H252" t="str">
            <v>Quản lý kinh tế</v>
          </cell>
          <cell r="I252" t="str">
            <v>60340410</v>
          </cell>
          <cell r="J252" t="str">
            <v>QH-2016-E</v>
          </cell>
          <cell r="K252">
            <v>2</v>
          </cell>
          <cell r="L252" t="str">
            <v>Quản lý nhân lực tại Tổng công ty Bảo Việt Nhân Thọ</v>
          </cell>
          <cell r="M252" t="str">
            <v>TS. Đào Bích Thuỷ</v>
          </cell>
          <cell r="N252" t="str">
            <v>Trường ĐHKT, ĐHQGHN</v>
          </cell>
          <cell r="O252" t="str">
            <v xml:space="preserve">3553 /QĐ-ĐHKT ngày  18/10/2017 </v>
          </cell>
          <cell r="P252">
            <v>963</v>
          </cell>
          <cell r="Q252" t="str">
            <v>/ĐHKT-QĐ ngày 17/04/2018</v>
          </cell>
          <cell r="R252" t="str">
            <v>963/ĐHKT-QĐ ngày 17/04/2018</v>
          </cell>
        </row>
        <row r="253">
          <cell r="C253" t="str">
            <v>Ngô Minh Thỏa 07/05/1983</v>
          </cell>
          <cell r="D253" t="str">
            <v>Ngô Minh Thỏa</v>
          </cell>
          <cell r="E253" t="str">
            <v>07/05/1983</v>
          </cell>
          <cell r="F253" t="str">
            <v>Quản lý nhân lực tại Công ty TNHH Công nghệ thông tin và truyền thông GTEL</v>
          </cell>
          <cell r="G253" t="str">
            <v>Kinh tế chính trị</v>
          </cell>
          <cell r="H253" t="str">
            <v>Quản lý kinh tế</v>
          </cell>
          <cell r="I253" t="str">
            <v>60340410</v>
          </cell>
          <cell r="J253" t="str">
            <v>QH-2016-E</v>
          </cell>
          <cell r="K253">
            <v>2</v>
          </cell>
          <cell r="L253" t="str">
            <v>Quản lý nhân lực tại Công ty TNHH Công nghệ thông tin và truyền thông GTEL</v>
          </cell>
          <cell r="M253" t="str">
            <v>PGS.TS Phạm Thị Hồng Điệp</v>
          </cell>
          <cell r="N253" t="str">
            <v>Trường ĐHKT, ĐHQGHN</v>
          </cell>
          <cell r="O253" t="str">
            <v xml:space="preserve">3553 /QĐ-ĐHKT ngày  18/10/2017 </v>
          </cell>
          <cell r="P253">
            <v>964</v>
          </cell>
          <cell r="Q253" t="str">
            <v>/ĐHKT-QĐ ngày 17/04/2018</v>
          </cell>
          <cell r="R253" t="str">
            <v>964/ĐHKT-QĐ ngày 17/04/2018</v>
          </cell>
        </row>
        <row r="254">
          <cell r="C254" t="str">
            <v>Đinh Văn Thuần 10/09/1971</v>
          </cell>
          <cell r="D254" t="str">
            <v>Đinh Văn Thuần</v>
          </cell>
          <cell r="E254" t="str">
            <v>10/09/1971</v>
          </cell>
          <cell r="F254" t="str">
            <v>Quản lý nhân lực tại Công ty TNHH MTV 19-5, Bộ Công An</v>
          </cell>
          <cell r="G254" t="str">
            <v>Kinh tế chính trị</v>
          </cell>
          <cell r="H254" t="str">
            <v>Quản lý kinh tế</v>
          </cell>
          <cell r="I254" t="str">
            <v>60340410</v>
          </cell>
          <cell r="J254" t="str">
            <v>QH-2016-E</v>
          </cell>
          <cell r="K254">
            <v>2</v>
          </cell>
          <cell r="L254" t="str">
            <v>Quản lý nhân lực tại Công ty TNHH MTV 19-5, Bộ Công An</v>
          </cell>
          <cell r="M254" t="str">
            <v>PGS.TS. Nguyễn Anh Tuấn</v>
          </cell>
          <cell r="N254" t="str">
            <v>Trường ĐHKT, ĐHQGHN</v>
          </cell>
          <cell r="O254" t="str">
            <v xml:space="preserve">3553 /QĐ-ĐHKT ngày  18/10/2017 </v>
          </cell>
          <cell r="P254">
            <v>965</v>
          </cell>
          <cell r="Q254" t="str">
            <v>/ĐHKT-QĐ ngày 17/04/2018</v>
          </cell>
          <cell r="R254" t="str">
            <v>965/ĐHKT-QĐ ngày 17/04/2018</v>
          </cell>
        </row>
        <row r="255">
          <cell r="C255" t="str">
            <v>Hoàng Phương Thúy 20/05/1988</v>
          </cell>
          <cell r="D255" t="str">
            <v>Hoàng Phương Thúy</v>
          </cell>
          <cell r="E255" t="str">
            <v>20/05/1988</v>
          </cell>
          <cell r="F255" t="str">
            <v>Quản lý chi ngân sách nhà nước trong đầu tư xây dựng cơ bản trên địa bàn tỉnh Bắc Ninh</v>
          </cell>
          <cell r="G255" t="str">
            <v>Kinh tế chính trị</v>
          </cell>
          <cell r="H255" t="str">
            <v>Quản lý kinh tế</v>
          </cell>
          <cell r="I255" t="str">
            <v>60340410</v>
          </cell>
          <cell r="J255" t="str">
            <v>QH-2016-E</v>
          </cell>
          <cell r="K255">
            <v>2</v>
          </cell>
          <cell r="L255" t="str">
            <v>Quản lý chi ngân sách nhà nước trong đầu tư xây dựng cơ bản trên địa bàn tỉnh Bắc Ninh</v>
          </cell>
          <cell r="M255" t="str">
            <v>TS. Lê Văn Chiến</v>
          </cell>
          <cell r="N255" t="str">
            <v>Học viện Chính trị Quốc Gia HCM</v>
          </cell>
          <cell r="O255" t="str">
            <v xml:space="preserve">3553 /QĐ-ĐHKT ngày  18/10/2017 </v>
          </cell>
          <cell r="P255">
            <v>966</v>
          </cell>
          <cell r="Q255" t="str">
            <v>/ĐHKT-QĐ ngày 17/04/2018</v>
          </cell>
          <cell r="R255" t="str">
            <v>966/ĐHKT-QĐ ngày 17/04/2018</v>
          </cell>
        </row>
        <row r="256">
          <cell r="C256" t="str">
            <v>Nguyễn Thị Quý 19/03/1990</v>
          </cell>
          <cell r="D256" t="str">
            <v>Nguyễn Thị Quý</v>
          </cell>
          <cell r="E256" t="str">
            <v>19/03/1990</v>
          </cell>
          <cell r="F256" t="str">
            <v>Quản lý rủi ro trong cho vay tại Ngân hàng TMCP Đầu tư &amp; Phát triển Việt Nam -Chi nhánh Lai Châu</v>
          </cell>
          <cell r="G256" t="str">
            <v>Kinh tế chính trị</v>
          </cell>
          <cell r="H256" t="str">
            <v>Quản lý kinh tế</v>
          </cell>
          <cell r="I256" t="str">
            <v>60340410</v>
          </cell>
          <cell r="J256" t="str">
            <v>QH-2016-E</v>
          </cell>
          <cell r="K256">
            <v>2</v>
          </cell>
          <cell r="L256" t="str">
            <v>Quản lý rủi ro trong cho vay tại Ngân hàng TMCP Đầu tư &amp; Phát triển Việt Nam -Chi nhánh Lai Châu</v>
          </cell>
          <cell r="M256" t="str">
            <v>TS. Trần Quang Tuyến</v>
          </cell>
          <cell r="N256" t="str">
            <v>Trường ĐHKT, ĐHQGHN</v>
          </cell>
          <cell r="O256" t="str">
            <v xml:space="preserve">3553 /QĐ-ĐHKT ngày  18/10/2017 </v>
          </cell>
          <cell r="P256">
            <v>967</v>
          </cell>
          <cell r="Q256" t="str">
            <v>/ĐHKT-QĐ ngày 17/04/2018</v>
          </cell>
          <cell r="R256" t="str">
            <v>967/ĐHKT-QĐ ngày 17/04/2018</v>
          </cell>
        </row>
        <row r="257">
          <cell r="C257" t="str">
            <v>Nguyễn Thị Phương Thủy 12/04/1983</v>
          </cell>
          <cell r="D257" t="str">
            <v>Nguyễn Thị Phương Thủy</v>
          </cell>
          <cell r="E257" t="str">
            <v>12/04/1983</v>
          </cell>
          <cell r="F257" t="str">
            <v>Quản lý mạng lưới chợ trên địa bàn Quận Hà Đông</v>
          </cell>
          <cell r="G257" t="str">
            <v>Kinh tế chính trị</v>
          </cell>
          <cell r="H257" t="str">
            <v>Quản lý kinh tế</v>
          </cell>
          <cell r="I257" t="str">
            <v>60340410</v>
          </cell>
          <cell r="J257" t="str">
            <v>QH-2016-E</v>
          </cell>
          <cell r="K257">
            <v>2</v>
          </cell>
          <cell r="L257" t="str">
            <v>Quản lý mạng lưới chợ trên địa bàn Quận Hà Đông</v>
          </cell>
          <cell r="M257" t="str">
            <v>TS. Vũ Thị Dậu</v>
          </cell>
          <cell r="N257" t="str">
            <v>Nguyên cán bộ Trường ĐH Kinh tế, ĐHQGHN</v>
          </cell>
          <cell r="O257" t="str">
            <v xml:space="preserve">3553 /QĐ-ĐHKT ngày  18/10/2017 </v>
          </cell>
          <cell r="P257">
            <v>968</v>
          </cell>
          <cell r="Q257" t="str">
            <v>/ĐHKT-QĐ ngày 17/04/2018</v>
          </cell>
          <cell r="R257" t="str">
            <v>968/ĐHKT-QĐ ngày 17/04/2018</v>
          </cell>
        </row>
        <row r="258">
          <cell r="C258" t="str">
            <v>Lưu Thị Thanh Thủy 16/12/1986</v>
          </cell>
          <cell r="D258" t="str">
            <v>Lưu Thị Thanh Thủy</v>
          </cell>
          <cell r="E258" t="str">
            <v>16/12/1986</v>
          </cell>
          <cell r="F258" t="str">
            <v>Quản lý hoạt động kiểm tra chuyên ngành đối với hàng hóa xuất nhập khẩu tại Tổng cục hải quan</v>
          </cell>
          <cell r="G258" t="str">
            <v>Kinh tế chính trị</v>
          </cell>
          <cell r="H258" t="str">
            <v>Quản lý kinh tế</v>
          </cell>
          <cell r="I258" t="str">
            <v>60340410</v>
          </cell>
          <cell r="J258" t="str">
            <v>QH-2016-E</v>
          </cell>
          <cell r="K258">
            <v>2</v>
          </cell>
          <cell r="L258" t="str">
            <v>Quản lý hoạt động kiểm tra chuyên ngành đối với hàng hóa xuất nhập khẩu tại Tổng cục hải quan</v>
          </cell>
          <cell r="M258" t="str">
            <v>TS. Nguyễn Mạnh Hùng</v>
          </cell>
          <cell r="N258" t="str">
            <v>Hội đồng lý luận Trung Ương</v>
          </cell>
          <cell r="O258" t="str">
            <v xml:space="preserve">3553 /QĐ-ĐHKT ngày  18/10/2017 </v>
          </cell>
          <cell r="P258">
            <v>969</v>
          </cell>
          <cell r="Q258" t="str">
            <v>/ĐHKT-QĐ ngày 17/04/2018</v>
          </cell>
          <cell r="R258" t="str">
            <v>969/ĐHKT-QĐ ngày 17/04/2018</v>
          </cell>
        </row>
        <row r="259">
          <cell r="C259" t="str">
            <v>Mai Thanh Thủy 01/02/1985</v>
          </cell>
          <cell r="D259" t="str">
            <v>Mai Thanh Thủy</v>
          </cell>
          <cell r="E259" t="str">
            <v>01/02/1985</v>
          </cell>
          <cell r="F259" t="str">
            <v>Quản lý nhân lực tại Công ty cổ phần Vinalines Logistics Việt Nam</v>
          </cell>
          <cell r="G259" t="str">
            <v>Kinh tế chính trị</v>
          </cell>
          <cell r="H259" t="str">
            <v>Quản lý kinh tế</v>
          </cell>
          <cell r="I259" t="str">
            <v>60340410</v>
          </cell>
          <cell r="J259" t="str">
            <v>QH-2016-E</v>
          </cell>
          <cell r="K259">
            <v>2</v>
          </cell>
          <cell r="L259" t="str">
            <v>Quản lý nhân lực tại Công ty cổ phần Vinalines Logistics Việt Nam</v>
          </cell>
          <cell r="M259" t="str">
            <v>PGS.TS Nguyễn Trúc Lê</v>
          </cell>
          <cell r="N259" t="str">
            <v>Trường ĐHKT, ĐHQGHN</v>
          </cell>
          <cell r="O259" t="str">
            <v xml:space="preserve">3553 /QĐ-ĐHKT ngày  18/10/2017 </v>
          </cell>
          <cell r="P259">
            <v>970</v>
          </cell>
          <cell r="Q259" t="str">
            <v>/ĐHKT-QĐ ngày 17/04/2018</v>
          </cell>
          <cell r="R259" t="str">
            <v>970/ĐHKT-QĐ ngày 17/04/2018</v>
          </cell>
        </row>
        <row r="260">
          <cell r="C260" t="str">
            <v>Nguyễn Thị Thu Thủy 05/03/1984</v>
          </cell>
          <cell r="D260" t="str">
            <v>Nguyễn Thị Thu Thủy</v>
          </cell>
          <cell r="E260" t="str">
            <v>05/03/1984</v>
          </cell>
          <cell r="F260" t="str">
            <v>Quản lý hoạt động chăm sóc khách hàng tại Trung tâm khách hàng cao cấp thuộc Ngân hàng Thương mại cổ phần Tiên Phong</v>
          </cell>
          <cell r="G260" t="str">
            <v>Kinh tế chính trị</v>
          </cell>
          <cell r="H260" t="str">
            <v>Quản lý kinh tế</v>
          </cell>
          <cell r="I260" t="str">
            <v>60340410</v>
          </cell>
          <cell r="J260" t="str">
            <v>QH-2016-E</v>
          </cell>
          <cell r="K260">
            <v>2</v>
          </cell>
          <cell r="L260" t="str">
            <v>Quản lý hoạt động chăm sóc khách hàng tại Trung tâm khách hàng cao cấp thuộc Ngân hàng Thương mại cổ phần Tiên Phong</v>
          </cell>
          <cell r="M260" t="str">
            <v>TS. Trần Minh Yến</v>
          </cell>
          <cell r="N260" t="str">
            <v>Viện Kinh tế Việt Nam</v>
          </cell>
          <cell r="O260" t="str">
            <v xml:space="preserve">3553 /QĐ-ĐHKT ngày  18/10/2017 </v>
          </cell>
          <cell r="P260">
            <v>971</v>
          </cell>
          <cell r="Q260" t="str">
            <v>/ĐHKT-QĐ ngày 17/04/2018</v>
          </cell>
          <cell r="R260" t="str">
            <v>971/ĐHKT-QĐ ngày 17/04/2018</v>
          </cell>
        </row>
        <row r="261">
          <cell r="C261" t="str">
            <v>Phạm Hồng Thúy 20/11/1976</v>
          </cell>
          <cell r="D261" t="str">
            <v>Phạm Hồng Thúy</v>
          </cell>
          <cell r="E261" t="str">
            <v>20/11/1976</v>
          </cell>
          <cell r="F261" t="str">
            <v>Quản lý nhân lực tại Cục phát thanh truyền hình  và Thông tin điện tử-Bộ thông tin truyền thông</v>
          </cell>
          <cell r="G261" t="str">
            <v>Kinh tế chính trị</v>
          </cell>
          <cell r="H261" t="str">
            <v>Quản lý kinh tế</v>
          </cell>
          <cell r="I261" t="str">
            <v>60340410</v>
          </cell>
          <cell r="J261" t="str">
            <v>QH-2016-E</v>
          </cell>
          <cell r="K261">
            <v>2</v>
          </cell>
          <cell r="L261" t="str">
            <v>Quản lý nhân lực tại Cục phát thanh truyền hình  và Thông tin điện tử-Bộ thông tin truyền thông</v>
          </cell>
          <cell r="M261" t="str">
            <v>PGS.TS. Nguyễn Anh Tuấn</v>
          </cell>
          <cell r="N261" t="str">
            <v>Trường ĐHKT, ĐHQGHN</v>
          </cell>
          <cell r="O261" t="str">
            <v xml:space="preserve">3553 /QĐ-ĐHKT ngày  18/10/2017 </v>
          </cell>
          <cell r="P261">
            <v>972</v>
          </cell>
          <cell r="Q261" t="str">
            <v>/ĐHKT-QĐ ngày 17/04/2018</v>
          </cell>
          <cell r="R261" t="str">
            <v>972/ĐHKT-QĐ ngày 17/04/2018</v>
          </cell>
        </row>
        <row r="262">
          <cell r="C262" t="str">
            <v>Nguyễn Đức Toàn 12/02/1992</v>
          </cell>
          <cell r="D262" t="str">
            <v>Nguyễn Đức Toàn</v>
          </cell>
          <cell r="E262" t="str">
            <v>12/02/1992</v>
          </cell>
          <cell r="F262" t="str">
            <v>Quản lý nhân lực tại Viễn thông Bắc Giang</v>
          </cell>
          <cell r="G262" t="str">
            <v>Kinh tế chính trị</v>
          </cell>
          <cell r="H262" t="str">
            <v>Quản lý kinh tế</v>
          </cell>
          <cell r="I262" t="str">
            <v>60340410</v>
          </cell>
          <cell r="J262" t="str">
            <v>QH-2016-E</v>
          </cell>
          <cell r="K262">
            <v>2</v>
          </cell>
          <cell r="L262" t="str">
            <v>Quản lý nhân lực tại Viễn thông Bắc Giang</v>
          </cell>
          <cell r="M262" t="str">
            <v>PGS.TS Đinh Văn Thông</v>
          </cell>
          <cell r="N262" t="str">
            <v>Trường ĐHKT, ĐHQGHN</v>
          </cell>
          <cell r="O262" t="str">
            <v xml:space="preserve">3553 /QĐ-ĐHKT ngày  18/10/2017 </v>
          </cell>
          <cell r="P262">
            <v>973</v>
          </cell>
          <cell r="Q262" t="str">
            <v>/ĐHKT-QĐ ngày 17/04/2018</v>
          </cell>
          <cell r="R262" t="str">
            <v>973/ĐHKT-QĐ ngày 17/04/2018</v>
          </cell>
        </row>
        <row r="263">
          <cell r="C263" t="str">
            <v>Lê Hồng Trang 28/12/1990</v>
          </cell>
          <cell r="D263" t="str">
            <v>Lê Hồng Trang</v>
          </cell>
          <cell r="E263" t="str">
            <v>28/12/1990</v>
          </cell>
          <cell r="F263" t="str">
            <v>Quản lý ngân sách các phường của Quận Cầu Giấy, thành phố Hà Nội</v>
          </cell>
          <cell r="G263" t="str">
            <v>Kinh tế chính trị</v>
          </cell>
          <cell r="H263" t="str">
            <v>Quản lý kinh tế</v>
          </cell>
          <cell r="I263" t="str">
            <v>60340410</v>
          </cell>
          <cell r="J263" t="str">
            <v>QH-2016-E</v>
          </cell>
          <cell r="K263">
            <v>2</v>
          </cell>
          <cell r="L263" t="str">
            <v>Quản lý ngân sách các phường của Quận Cầu Giấy, thành phố Hà Nội</v>
          </cell>
          <cell r="M263" t="str">
            <v>TS. Hoàng Triều Hoa</v>
          </cell>
          <cell r="N263" t="str">
            <v>Trường ĐHKT, ĐHQGHN</v>
          </cell>
          <cell r="O263" t="str">
            <v xml:space="preserve">3553 /QĐ-ĐHKT ngày  18/10/2017 </v>
          </cell>
          <cell r="P263">
            <v>974</v>
          </cell>
          <cell r="Q263" t="str">
            <v>/ĐHKT-QĐ ngày 17/04/2018</v>
          </cell>
          <cell r="R263" t="str">
            <v>974/ĐHKT-QĐ ngày 17/04/2018</v>
          </cell>
        </row>
        <row r="264">
          <cell r="C264" t="str">
            <v>Nghiêm Vân Trang 12/08/1984</v>
          </cell>
          <cell r="D264" t="str">
            <v>Nghiêm Vân Trang</v>
          </cell>
          <cell r="E264" t="str">
            <v>12/08/1984</v>
          </cell>
          <cell r="F264" t="str">
            <v>Quản lý đội ngũ cán bộ, công chức tại cơ quan Bộ tài chính</v>
          </cell>
          <cell r="G264" t="str">
            <v>Kinh tế chính trị</v>
          </cell>
          <cell r="H264" t="str">
            <v>Quản lý kinh tế</v>
          </cell>
          <cell r="I264" t="str">
            <v>60340410</v>
          </cell>
          <cell r="J264" t="str">
            <v>QH-2016-E</v>
          </cell>
          <cell r="K264">
            <v>2</v>
          </cell>
          <cell r="L264" t="str">
            <v>Quản lý đội ngũ cán bộ, công chức tại cơ quan Bộ tài chính</v>
          </cell>
          <cell r="M264" t="str">
            <v>TS. Đinh Quang Ty</v>
          </cell>
          <cell r="N264" t="str">
            <v>Hội đồng lý luận trung ương</v>
          </cell>
          <cell r="O264" t="str">
            <v xml:space="preserve">3553 /QĐ-ĐHKT ngày  18/10/2017 </v>
          </cell>
          <cell r="P264">
            <v>975</v>
          </cell>
          <cell r="Q264" t="str">
            <v>/ĐHKT-QĐ ngày 17/04/2018</v>
          </cell>
          <cell r="R264" t="str">
            <v>975/ĐHKT-QĐ ngày 17/04/2018</v>
          </cell>
        </row>
        <row r="265">
          <cell r="C265" t="str">
            <v>Đinh Trọng 29/06/1977</v>
          </cell>
          <cell r="D265" t="str">
            <v>Đinh Trọng</v>
          </cell>
          <cell r="E265" t="str">
            <v>29/06/1977</v>
          </cell>
          <cell r="F265" t="str">
            <v>Chất lượng nhân lực của UBND cấp phường trên địa bàn Quận Cầu Giấy, thành phố Hà Nội</v>
          </cell>
          <cell r="G265" t="str">
            <v>Kinh tế chính trị</v>
          </cell>
          <cell r="H265" t="str">
            <v>Quản lý kinh tế</v>
          </cell>
          <cell r="I265" t="str">
            <v>60340410</v>
          </cell>
          <cell r="J265" t="str">
            <v>QH-2016-E</v>
          </cell>
          <cell r="K265">
            <v>2</v>
          </cell>
          <cell r="L265" t="str">
            <v>Chất lượng nhân lực của UBND cấp phường trên địa bàn Quận Cầu Giấy, thành phố Hà Nội</v>
          </cell>
          <cell r="M265" t="str">
            <v>GS.TS Phan Huy Đường</v>
          </cell>
          <cell r="N265" t="str">
            <v>Trường ĐHKT, ĐHQGHN</v>
          </cell>
          <cell r="O265" t="str">
            <v xml:space="preserve">3553 /QĐ-ĐHKT ngày  18/10/2017 </v>
          </cell>
          <cell r="P265">
            <v>976</v>
          </cell>
          <cell r="Q265" t="str">
            <v>/ĐHKT-QĐ ngày 17/04/2018</v>
          </cell>
          <cell r="R265" t="str">
            <v>976/ĐHKT-QĐ ngày 17/04/2018</v>
          </cell>
        </row>
        <row r="266">
          <cell r="C266" t="str">
            <v>Phạm Quang Trung 24/04/1991</v>
          </cell>
          <cell r="D266" t="str">
            <v>Phạm Quang Trung</v>
          </cell>
          <cell r="E266" t="str">
            <v>24/04/1991</v>
          </cell>
          <cell r="F266" t="str">
            <v>Quản lý chất lượng sản phẩm tại Công ty TNHH Xây dựng và kết cấu thép Nam Cường</v>
          </cell>
          <cell r="G266" t="str">
            <v>Kinh tế chính trị</v>
          </cell>
          <cell r="H266" t="str">
            <v>Quản lý kinh tế</v>
          </cell>
          <cell r="I266" t="str">
            <v>60340410</v>
          </cell>
          <cell r="J266" t="str">
            <v>QH-2016-E</v>
          </cell>
          <cell r="K266">
            <v>2</v>
          </cell>
          <cell r="L266" t="str">
            <v>Quản lý chất lượng sản phẩm tại Công ty TNHH Xây dựng và kết cấu thép Nam Cường</v>
          </cell>
          <cell r="M266" t="str">
            <v>PGS.TS Nguyễn Thị Kim Chi</v>
          </cell>
          <cell r="N266" t="str">
            <v>Trường ĐHKT, ĐHQGHN</v>
          </cell>
          <cell r="O266" t="str">
            <v xml:space="preserve">3553 /QĐ-ĐHKT ngày  18/10/2017 </v>
          </cell>
          <cell r="P266">
            <v>977</v>
          </cell>
          <cell r="Q266" t="str">
            <v>/ĐHKT-QĐ ngày 17/04/2018</v>
          </cell>
          <cell r="R266" t="str">
            <v>977/ĐHKT-QĐ ngày 17/04/2018</v>
          </cell>
        </row>
        <row r="267">
          <cell r="C267" t="str">
            <v>Cao Thành Trung 17/03/1985</v>
          </cell>
          <cell r="D267" t="str">
            <v>Cao Thành Trung</v>
          </cell>
          <cell r="E267" t="str">
            <v>17/03/1985</v>
          </cell>
          <cell r="F267" t="str">
            <v>Quản lý nhân lực tại công ty TNHH Một thành viên in Ba Đình - Bộ Công An</v>
          </cell>
          <cell r="G267" t="str">
            <v>Kinh tế chính trị</v>
          </cell>
          <cell r="H267" t="str">
            <v>Quản lý kinh tế</v>
          </cell>
          <cell r="I267" t="str">
            <v>60340410</v>
          </cell>
          <cell r="J267" t="str">
            <v>QH-2016-E</v>
          </cell>
          <cell r="K267">
            <v>2</v>
          </cell>
          <cell r="L267" t="str">
            <v>Quản lý nhân lực tại công ty TNHH Một thành viên in Ba Đình - Bộ Công An</v>
          </cell>
          <cell r="M267" t="str">
            <v>TS. Nguyễn Mạnh Hùng</v>
          </cell>
          <cell r="N267" t="str">
            <v>Hội đồng lý luận Trung Ương</v>
          </cell>
          <cell r="O267" t="str">
            <v xml:space="preserve">3553 /QĐ-ĐHKT ngày  18/10/2017 </v>
          </cell>
          <cell r="P267">
            <v>978</v>
          </cell>
          <cell r="Q267" t="str">
            <v>/ĐHKT-QĐ ngày 17/04/2018</v>
          </cell>
          <cell r="R267" t="str">
            <v>978/ĐHKT-QĐ ngày 17/04/2018</v>
          </cell>
        </row>
        <row r="268">
          <cell r="C268" t="str">
            <v>Thái Duy Trường 13/09/1985</v>
          </cell>
          <cell r="D268" t="str">
            <v>Thái Duy Trường</v>
          </cell>
          <cell r="E268" t="str">
            <v>13/09/1985</v>
          </cell>
          <cell r="F268" t="str">
            <v>Chất lượng nhân lực tại nhà máy E112 Công ty TNHH MTV Thanh Bình - BCA</v>
          </cell>
          <cell r="G268" t="str">
            <v>Kinh tế chính trị</v>
          </cell>
          <cell r="H268" t="str">
            <v>Quản lý kinh tế</v>
          </cell>
          <cell r="I268" t="str">
            <v>60340410</v>
          </cell>
          <cell r="J268" t="str">
            <v>QH-2016-E</v>
          </cell>
          <cell r="K268">
            <v>2</v>
          </cell>
          <cell r="L268" t="str">
            <v>Chất lượng nhân lực tại nhà máy E112 Công ty TNHH MTV Thanh Bình - BCA</v>
          </cell>
          <cell r="M268" t="str">
            <v>TS. Nguyễn Duy Lạc</v>
          </cell>
          <cell r="N268" t="str">
            <v>Trường ĐH Mỏ - Địa chất</v>
          </cell>
          <cell r="O268" t="str">
            <v xml:space="preserve">3553 /QĐ-ĐHKT ngày  18/10/2017 </v>
          </cell>
          <cell r="P268">
            <v>979</v>
          </cell>
          <cell r="Q268" t="str">
            <v>/ĐHKT-QĐ ngày 17/04/2018</v>
          </cell>
          <cell r="R268" t="str">
            <v>979/ĐHKT-QĐ ngày 17/04/2018</v>
          </cell>
        </row>
        <row r="269">
          <cell r="C269" t="str">
            <v>Nguyễn Xuân Tú 26/08/1991</v>
          </cell>
          <cell r="D269" t="str">
            <v>Nguyễn Xuân Tú</v>
          </cell>
          <cell r="E269" t="str">
            <v>26/08/1991</v>
          </cell>
          <cell r="F269" t="str">
            <v>Chất lượng nhân lực tại Công ty cổ phần tư vấn đầu tư và xây dựng công trình 1</v>
          </cell>
          <cell r="G269" t="str">
            <v>Kinh tế chính trị</v>
          </cell>
          <cell r="H269" t="str">
            <v>Quản lý kinh tế</v>
          </cell>
          <cell r="I269" t="str">
            <v>60340410</v>
          </cell>
          <cell r="J269" t="str">
            <v>QH-2016-E</v>
          </cell>
          <cell r="K269">
            <v>2</v>
          </cell>
          <cell r="L269" t="str">
            <v>Chất lượng nhân lực tại Công ty cổ phần tư vấn đầu tư và xây dựng công trình 1</v>
          </cell>
          <cell r="M269" t="str">
            <v>TS. Nguyễn Thùy Anh</v>
          </cell>
          <cell r="N269" t="str">
            <v>Trường ĐHKT, ĐHQGHN</v>
          </cell>
          <cell r="O269" t="str">
            <v xml:space="preserve">3553 /QĐ-ĐHKT ngày  18/10/2017 </v>
          </cell>
          <cell r="P269">
            <v>980</v>
          </cell>
          <cell r="Q269" t="str">
            <v>/ĐHKT-QĐ ngày 17/04/2018</v>
          </cell>
          <cell r="R269" t="str">
            <v>980/ĐHKT-QĐ ngày 17/04/2018</v>
          </cell>
        </row>
        <row r="270">
          <cell r="C270" t="str">
            <v>Trần Huyền Trang 11/11/1990</v>
          </cell>
          <cell r="D270" t="str">
            <v>Trần Huyền Trang</v>
          </cell>
          <cell r="E270" t="str">
            <v>11/11/1990</v>
          </cell>
          <cell r="F270" t="str">
            <v>Phát triển thương mại điện tử tại Tập đoàn Vingroup</v>
          </cell>
          <cell r="G270" t="str">
            <v>Kinh tế chính trị</v>
          </cell>
          <cell r="H270" t="str">
            <v>Quản lý kinh tế</v>
          </cell>
          <cell r="I270" t="str">
            <v>60340410</v>
          </cell>
          <cell r="J270" t="str">
            <v>QH-2016-E</v>
          </cell>
          <cell r="K270">
            <v>2</v>
          </cell>
          <cell r="L270" t="str">
            <v>Phát triển thương mại điện tử tại Tập đoàn Vingroup</v>
          </cell>
          <cell r="M270" t="str">
            <v>PGS.TS Hà Văn Hội</v>
          </cell>
          <cell r="N270" t="str">
            <v>Trường ĐHKT, ĐHQGHN</v>
          </cell>
          <cell r="O270" t="str">
            <v xml:space="preserve">3553 /QĐ-ĐHKT ngày  18/10/2017 </v>
          </cell>
          <cell r="P270">
            <v>981</v>
          </cell>
          <cell r="Q270" t="str">
            <v>/ĐHKT-QĐ ngày 17/04/2018</v>
          </cell>
          <cell r="R270" t="str">
            <v>981/ĐHKT-QĐ ngày 17/04/2018</v>
          </cell>
        </row>
        <row r="271">
          <cell r="C271" t="str">
            <v>Nguyễn Đình Tuân 12/05/1988</v>
          </cell>
          <cell r="D271" t="str">
            <v>Nguyễn Đình Tuân</v>
          </cell>
          <cell r="E271" t="str">
            <v>12/05/1988</v>
          </cell>
          <cell r="F271" t="str">
            <v>Quản lý nhà nước về đất rừng của Sở Tài nguyên và Môi trường Tỉnh Lạng Sơn</v>
          </cell>
          <cell r="G271" t="str">
            <v>Kinh tế chính trị</v>
          </cell>
          <cell r="H271" t="str">
            <v>Quản lý kinh tế</v>
          </cell>
          <cell r="I271" t="str">
            <v>60340410</v>
          </cell>
          <cell r="J271" t="str">
            <v>QH-2016-E</v>
          </cell>
          <cell r="K271">
            <v>2</v>
          </cell>
          <cell r="L271" t="str">
            <v>Quản lý nhà nước về đất rừng của Sở Tài nguyên và Môi trường Tỉnh Lạng Sơn</v>
          </cell>
          <cell r="M271" t="str">
            <v>TS. Nguyễn Thị Thu Hoài</v>
          </cell>
          <cell r="N271" t="str">
            <v>Trường ĐHKT, ĐHQGHN</v>
          </cell>
          <cell r="O271" t="str">
            <v xml:space="preserve">3553 /QĐ-ĐHKT ngày  18/10/2017 </v>
          </cell>
          <cell r="P271">
            <v>982</v>
          </cell>
          <cell r="Q271" t="str">
            <v>/ĐHKT-QĐ ngày 17/04/2018</v>
          </cell>
          <cell r="R271" t="str">
            <v>982/ĐHKT-QĐ ngày 17/04/2018</v>
          </cell>
        </row>
        <row r="272">
          <cell r="C272" t="str">
            <v>Nguyễn Hồng Tuấn 07/11/1975</v>
          </cell>
          <cell r="D272" t="str">
            <v>Nguyễn Hồng Tuấn</v>
          </cell>
          <cell r="E272" t="str">
            <v>07/11/1975</v>
          </cell>
          <cell r="F272" t="str">
            <v>Quản lý tài chính tại Công ty cổ phần 36.55</v>
          </cell>
          <cell r="G272" t="str">
            <v>Kinh tế chính trị</v>
          </cell>
          <cell r="H272" t="str">
            <v>Quản lý kinh tế</v>
          </cell>
          <cell r="I272" t="str">
            <v>60340410</v>
          </cell>
          <cell r="J272" t="str">
            <v>QH-2016-E</v>
          </cell>
          <cell r="K272">
            <v>2</v>
          </cell>
          <cell r="L272" t="str">
            <v>Quản lý tài chính tại Công ty cổ phần 36.55</v>
          </cell>
          <cell r="M272" t="str">
            <v>PGS.TS Trần Đức Hiệp</v>
          </cell>
          <cell r="N272" t="str">
            <v>Trường ĐHKT, ĐHQGHN</v>
          </cell>
          <cell r="O272" t="str">
            <v xml:space="preserve">3553 /QĐ-ĐHKT ngày  18/10/2017 </v>
          </cell>
          <cell r="P272">
            <v>983</v>
          </cell>
          <cell r="Q272" t="str">
            <v>/ĐHKT-QĐ ngày 17/04/2018</v>
          </cell>
          <cell r="R272" t="str">
            <v>983/ĐHKT-QĐ ngày 17/04/2018</v>
          </cell>
        </row>
        <row r="273">
          <cell r="C273" t="str">
            <v>Dương Mạnh Tuấn 23/07/1989</v>
          </cell>
          <cell r="D273" t="str">
            <v>Dương Mạnh Tuấn</v>
          </cell>
          <cell r="E273" t="str">
            <v>23/07/1989</v>
          </cell>
          <cell r="F273" t="str">
            <v>Quản lý nhân lực tại Công ty TNHH MTV thông tin điện tử Hàng hải Việt Nam</v>
          </cell>
          <cell r="G273" t="str">
            <v>Kinh tế chính trị</v>
          </cell>
          <cell r="H273" t="str">
            <v>Quản lý kinh tế</v>
          </cell>
          <cell r="I273" t="str">
            <v>60340410</v>
          </cell>
          <cell r="J273" t="str">
            <v>QH-2016-E</v>
          </cell>
          <cell r="K273">
            <v>2</v>
          </cell>
          <cell r="L273" t="str">
            <v>Quản lý nhân lực tại Công ty TNHH MTV thông tin điện tử Hàng hải Việt Nam</v>
          </cell>
          <cell r="M273" t="str">
            <v>PGS.TS Mai Thị Thanh Xuân</v>
          </cell>
          <cell r="N273" t="str">
            <v>Nguyên cán bộ Trường ĐHKT, ĐHQGHN</v>
          </cell>
          <cell r="O273" t="str">
            <v xml:space="preserve">3553 /QĐ-ĐHKT ngày  18/10/2017 </v>
          </cell>
          <cell r="P273">
            <v>984</v>
          </cell>
          <cell r="Q273" t="str">
            <v>/ĐHKT-QĐ ngày 17/04/2018</v>
          </cell>
          <cell r="R273" t="str">
            <v>984/ĐHKT-QĐ ngày 17/04/2018</v>
          </cell>
        </row>
        <row r="274">
          <cell r="C274" t="str">
            <v>Dương Minh Tuấn 27/08/1981</v>
          </cell>
          <cell r="D274" t="str">
            <v>Dương Minh Tuấn</v>
          </cell>
          <cell r="E274" t="str">
            <v>27/08/1981</v>
          </cell>
          <cell r="F274" t="str">
            <v>Quản lý tài chính tại Công ty cổ phần 136 Việt Nam</v>
          </cell>
          <cell r="G274" t="str">
            <v>Kinh tế chính trị</v>
          </cell>
          <cell r="H274" t="str">
            <v>Quản lý kinh tế</v>
          </cell>
          <cell r="I274" t="str">
            <v>60340410</v>
          </cell>
          <cell r="J274" t="str">
            <v>QH-2016-E</v>
          </cell>
          <cell r="K274">
            <v>2</v>
          </cell>
          <cell r="L274" t="str">
            <v>Quản lý tài chính tại Công ty cổ phần 136 Việt Nam</v>
          </cell>
          <cell r="M274" t="str">
            <v>PGS.TS Mai Thị Thanh Xuân</v>
          </cell>
          <cell r="N274" t="str">
            <v>Nguyên cán bộ Trường ĐHKT, ĐHQGHN</v>
          </cell>
          <cell r="O274" t="str">
            <v xml:space="preserve">3553 /QĐ-ĐHKT ngày  18/10/2017 </v>
          </cell>
          <cell r="P274">
            <v>985</v>
          </cell>
          <cell r="Q274" t="str">
            <v>/ĐHKT-QĐ ngày 17/04/2018</v>
          </cell>
          <cell r="R274" t="str">
            <v>985/ĐHKT-QĐ ngày 17/04/2018</v>
          </cell>
        </row>
        <row r="275">
          <cell r="C275" t="str">
            <v>Phạm Thị Tuyết 24/10/1979</v>
          </cell>
          <cell r="D275" t="str">
            <v>Phạm Thị Tuyết</v>
          </cell>
          <cell r="E275" t="str">
            <v>24/10/1979</v>
          </cell>
          <cell r="F275" t="str">
            <v xml:space="preserve">Quản lý tài sản kết cấu hạ tầng giao thông đường sắt ở Việt Nam </v>
          </cell>
          <cell r="G275" t="str">
            <v>Kinh tế chính trị</v>
          </cell>
          <cell r="H275" t="str">
            <v>Quản lý kinh tế</v>
          </cell>
          <cell r="I275" t="str">
            <v>60340410</v>
          </cell>
          <cell r="J275" t="str">
            <v>QH-2016-E</v>
          </cell>
          <cell r="K275">
            <v>2</v>
          </cell>
          <cell r="L275" t="str">
            <v xml:space="preserve">Quản lý tài sản kết cấu hạ tầng giao thông đường sắt ở Việt Nam </v>
          </cell>
          <cell r="M275" t="str">
            <v>PGS.TS Nguyễn Trúc Lê</v>
          </cell>
          <cell r="N275" t="str">
            <v>Trường ĐHKT, ĐHQGHN</v>
          </cell>
          <cell r="O275" t="str">
            <v xml:space="preserve">3553 /QĐ-ĐHKT ngày  18/10/2017 </v>
          </cell>
          <cell r="P275">
            <v>986</v>
          </cell>
          <cell r="Q275" t="str">
            <v>/ĐHKT-QĐ ngày 17/04/2018</v>
          </cell>
          <cell r="R275" t="str">
            <v>986/ĐHKT-QĐ ngày 17/04/2018</v>
          </cell>
        </row>
        <row r="276">
          <cell r="C276" t="str">
            <v>Nguyễn Thanh Vân 20/11/1980</v>
          </cell>
          <cell r="D276" t="str">
            <v>Nguyễn Thanh Vân</v>
          </cell>
          <cell r="E276" t="str">
            <v>20/11/1980</v>
          </cell>
          <cell r="F276" t="str">
            <v>Quản lý học phí các chương trình đào tạo theo hướng tự chủ đại học tại Đại học Quốc gia Hà Nội</v>
          </cell>
          <cell r="G276" t="str">
            <v>Kinh tế chính trị</v>
          </cell>
          <cell r="H276" t="str">
            <v>Quản lý kinh tế</v>
          </cell>
          <cell r="I276" t="str">
            <v>60340410</v>
          </cell>
          <cell r="J276" t="str">
            <v>QH-2016-E</v>
          </cell>
          <cell r="K276">
            <v>2</v>
          </cell>
          <cell r="L276" t="str">
            <v>Quản lý học phí các chương trình đào tạo theo hướng tự chủ đại học tại Đại học Quốc gia Hà Nội</v>
          </cell>
          <cell r="M276" t="str">
            <v>PGS.TS.Phạm Xuân Hoan</v>
          </cell>
          <cell r="N276" t="str">
            <v>Đại học Quốc Gia Hà Nội</v>
          </cell>
          <cell r="O276" t="str">
            <v xml:space="preserve">3553 /QĐ-ĐHKT ngày  18/10/2017 </v>
          </cell>
          <cell r="P276">
            <v>987</v>
          </cell>
          <cell r="Q276" t="str">
            <v>/ĐHKT-QĐ ngày 17/04/2018</v>
          </cell>
          <cell r="R276" t="str">
            <v>987/ĐHKT-QĐ ngày 17/04/2018</v>
          </cell>
        </row>
        <row r="277">
          <cell r="C277" t="str">
            <v>Nguyễn Hoàng Yến 16/07/1984</v>
          </cell>
          <cell r="D277" t="str">
            <v>Nguyễn Hoàng Yến</v>
          </cell>
          <cell r="E277" t="str">
            <v>16/07/1984</v>
          </cell>
          <cell r="F277" t="str">
            <v xml:space="preserve">Tự chủ tài chính tại Trường cao đẳng kỹ nghệ II </v>
          </cell>
          <cell r="G277" t="str">
            <v>Kinh tế chính trị</v>
          </cell>
          <cell r="H277" t="str">
            <v>Quản lý kinh tế</v>
          </cell>
          <cell r="I277" t="str">
            <v>60340410</v>
          </cell>
          <cell r="J277" t="str">
            <v>QH-2016-E</v>
          </cell>
          <cell r="K277">
            <v>2</v>
          </cell>
          <cell r="L277" t="str">
            <v xml:space="preserve">Tự chủ tài chính tại Trường cao đẳng kỹ nghệ II </v>
          </cell>
          <cell r="M277" t="str">
            <v>PGS.TS Nguyễn Trúc Lê</v>
          </cell>
          <cell r="N277" t="str">
            <v>Trường ĐHKT, ĐHQGHN</v>
          </cell>
          <cell r="O277" t="str">
            <v xml:space="preserve">3553 /QĐ-ĐHKT ngày  18/10/2017 </v>
          </cell>
          <cell r="P277">
            <v>988</v>
          </cell>
          <cell r="Q277" t="str">
            <v>/ĐHKT-QĐ ngày 17/04/2018</v>
          </cell>
          <cell r="R277" t="str">
            <v>988/ĐHKT-QĐ ngày 17/04/2018</v>
          </cell>
        </row>
        <row r="278">
          <cell r="C278" t="str">
            <v>Ngô Văn Tiến 09/11/1981</v>
          </cell>
          <cell r="D278" t="str">
            <v>Ngô Văn Tiến</v>
          </cell>
          <cell r="E278" t="str">
            <v>09/11/1981</v>
          </cell>
          <cell r="F278" t="str">
            <v>Quản lý hoạt động đào tạo nhân sự tại Tổng công ty mạng lưới Viettel</v>
          </cell>
          <cell r="G278" t="str">
            <v>Kinh tế chính trị</v>
          </cell>
          <cell r="H278" t="str">
            <v>Quản lý kinh tế</v>
          </cell>
          <cell r="I278" t="str">
            <v>60340410</v>
          </cell>
          <cell r="J278" t="str">
            <v>QH-2016-E</v>
          </cell>
          <cell r="K278">
            <v>2</v>
          </cell>
          <cell r="L278" t="str">
            <v>Quản lý hoạt động đào tạo nhân sự tại Tổng công ty mạng lưới Viettel</v>
          </cell>
          <cell r="M278" t="str">
            <v>TS. Cảnh Chí Dũng</v>
          </cell>
          <cell r="N278" t="str">
            <v>Bộ Giáo dục và Đào tạo</v>
          </cell>
          <cell r="O278" t="str">
            <v xml:space="preserve">3553 /QĐ-ĐHKT ngày  18/10/2017 </v>
          </cell>
          <cell r="P278">
            <v>989</v>
          </cell>
          <cell r="Q278" t="str">
            <v>/ĐHKT-QĐ ngày 17/04/2018</v>
          </cell>
          <cell r="R278" t="str">
            <v>989/ĐHKT-QĐ ngày 17/04/2018</v>
          </cell>
        </row>
        <row r="279">
          <cell r="C279" t="str">
            <v>Trần Công 07/07/1991</v>
          </cell>
          <cell r="D279" t="str">
            <v>Trần Công</v>
          </cell>
          <cell r="E279" t="str">
            <v>07/07/1991</v>
          </cell>
          <cell r="F279" t="str">
            <v>Quản lý nhân lực tại Ban quản lý các dự án Bộ Giáo dục và Đào tạo</v>
          </cell>
          <cell r="G279" t="str">
            <v>Kinh tế chính trị</v>
          </cell>
          <cell r="H279" t="str">
            <v>Quản lý kinh tế</v>
          </cell>
          <cell r="I279" t="str">
            <v>60340410</v>
          </cell>
          <cell r="J279" t="str">
            <v>QH-2016-E</v>
          </cell>
          <cell r="K279">
            <v>2</v>
          </cell>
          <cell r="L279" t="str">
            <v>Quản lý nhân lực tại Ban quản lý các dự án Bộ Giáo dục và Đào tạo</v>
          </cell>
          <cell r="M279" t="str">
            <v>TS. Trần Đức Vui</v>
          </cell>
          <cell r="N279" t="str">
            <v>Trường ĐHKT, ĐHQGHN</v>
          </cell>
          <cell r="O279" t="str">
            <v xml:space="preserve">3553 /QĐ-ĐHKT ngày  18/10/2017 </v>
          </cell>
          <cell r="P279">
            <v>990</v>
          </cell>
          <cell r="Q279" t="str">
            <v>/ĐHKT-QĐ ngày 17/04/2018</v>
          </cell>
          <cell r="R279" t="str">
            <v>990/ĐHKT-QĐ ngày 17/04/2018</v>
          </cell>
        </row>
        <row r="280">
          <cell r="C280" t="str">
            <v>Vũ Thị Mai Thanh 04/07/1984</v>
          </cell>
          <cell r="D280" t="str">
            <v>Vũ Thị Mai Thanh</v>
          </cell>
          <cell r="E280" t="str">
            <v>04/07/1984</v>
          </cell>
          <cell r="F280" t="str">
            <v>Quản lý nhân lực tại Trường Đại học Thương Mại</v>
          </cell>
          <cell r="G280" t="str">
            <v>Kinh tế chính trị</v>
          </cell>
          <cell r="H280" t="str">
            <v>Quản lý kinh tế</v>
          </cell>
          <cell r="I280" t="str">
            <v>60340410</v>
          </cell>
          <cell r="J280" t="str">
            <v>QH-2016-E</v>
          </cell>
          <cell r="K280">
            <v>2</v>
          </cell>
          <cell r="L280" t="str">
            <v>Quản lý nhân lực tại Trường Đại học Thương Mại</v>
          </cell>
          <cell r="M280" t="str">
            <v>PGS.TS Phan Kim Chiến</v>
          </cell>
          <cell r="N280" t="str">
            <v>Trường ĐH Kinh tế Quốc dân</v>
          </cell>
          <cell r="O280" t="str">
            <v xml:space="preserve">3553 /QĐ-ĐHKT ngày  18/10/2017 </v>
          </cell>
          <cell r="P280">
            <v>991</v>
          </cell>
          <cell r="Q280" t="str">
            <v>/ĐHKT-QĐ ngày 17/04/2018</v>
          </cell>
          <cell r="R280" t="str">
            <v>991/ĐHKT-QĐ ngày 17/04/2018</v>
          </cell>
        </row>
        <row r="281">
          <cell r="C281" t="str">
            <v>Nguyễn Thành Tâm 24/06/1989</v>
          </cell>
          <cell r="D281" t="str">
            <v>Nguyễn Thành Tâm</v>
          </cell>
          <cell r="E281" t="str">
            <v>24/06/1989</v>
          </cell>
          <cell r="F281" t="str">
            <v>Quản lý nhà nước đối với nguồn nhân lực tại tỉnh Vĩnh Phúc</v>
          </cell>
          <cell r="G281" t="str">
            <v>Kinh tế chính trị</v>
          </cell>
          <cell r="H281" t="str">
            <v>Quản lý kinh tế</v>
          </cell>
          <cell r="I281" t="str">
            <v>60340410</v>
          </cell>
          <cell r="J281" t="str">
            <v>QH-2016-E</v>
          </cell>
          <cell r="K281">
            <v>2</v>
          </cell>
          <cell r="L281" t="str">
            <v>Quản lý nhà nước đối với nguồn nhân lực tại tỉnh Vĩnh Phúc</v>
          </cell>
          <cell r="M281" t="str">
            <v>PGS.TS Nguyễn Thị Kim Chi</v>
          </cell>
          <cell r="N281" t="str">
            <v>Trường ĐHKT, ĐHQGHN</v>
          </cell>
          <cell r="O281" t="str">
            <v xml:space="preserve">3553 /QĐ-ĐHKT ngày  18/10/2017 </v>
          </cell>
          <cell r="P281">
            <v>992</v>
          </cell>
          <cell r="Q281" t="str">
            <v>/ĐHKT-QĐ ngày 17/04/2018</v>
          </cell>
          <cell r="R281" t="str">
            <v>992/ĐHKT-QĐ ngày 17/04/2018</v>
          </cell>
        </row>
        <row r="282">
          <cell r="C282" t="str">
            <v>Lê Minh Tuấn 18/05/1984</v>
          </cell>
          <cell r="D282" t="str">
            <v>Lê Minh Tuấn</v>
          </cell>
          <cell r="E282" t="str">
            <v>18/05/1984</v>
          </cell>
          <cell r="F282" t="str">
            <v>Xây dựng chiến lược phát triển của Công ty TNHH MTV Thanh Bình - BCA</v>
          </cell>
          <cell r="G282" t="str">
            <v>Kinh tế chính trị</v>
          </cell>
          <cell r="H282" t="str">
            <v>Quản lý kinh tế</v>
          </cell>
          <cell r="I282" t="str">
            <v>60340410</v>
          </cell>
          <cell r="J282" t="str">
            <v>QH-2016-E</v>
          </cell>
          <cell r="K282">
            <v>2</v>
          </cell>
          <cell r="L282" t="str">
            <v>Xây dựng chiến lược phát triển của Công ty TNHH MTV Thanh Bình - BCA</v>
          </cell>
          <cell r="M282" t="str">
            <v>TS. Nguyễn Thị Thu Hoài</v>
          </cell>
          <cell r="N282" t="str">
            <v>Trường ĐHKT, ĐHQGHN</v>
          </cell>
          <cell r="O282" t="str">
            <v xml:space="preserve">3553 /QĐ-ĐHKT ngày  18/10/2017 </v>
          </cell>
          <cell r="P282">
            <v>993</v>
          </cell>
          <cell r="Q282" t="str">
            <v>/ĐHKT-QĐ ngày 17/04/2018</v>
          </cell>
          <cell r="R282" t="str">
            <v>993/ĐHKT-QĐ ngày 17/04/2018</v>
          </cell>
        </row>
        <row r="283">
          <cell r="C283" t="str">
            <v>Phan Huyền Châu 25/06/1991</v>
          </cell>
          <cell r="D283" t="str">
            <v>Phan Huyền Châu</v>
          </cell>
          <cell r="E283" t="str">
            <v>25/06/1991</v>
          </cell>
          <cell r="F283" t="str">
            <v>Năng lực giảng viên tại Trường Đại học Kinh doanh và Công nghệ Hà Nội</v>
          </cell>
          <cell r="G283" t="str">
            <v>Quản trị kinh doanh</v>
          </cell>
          <cell r="H283" t="str">
            <v>Quản trị kinh doanh</v>
          </cell>
          <cell r="I283" t="str">
            <v>60340102</v>
          </cell>
          <cell r="J283" t="str">
            <v>QH-2016-E</v>
          </cell>
          <cell r="K283">
            <v>2</v>
          </cell>
          <cell r="L283" t="str">
            <v>Năng lực giảng viên tại Trường Đại học Kinh doanh và Công nghệ Hà Nội</v>
          </cell>
          <cell r="M283" t="str">
            <v>PGS.TS. Phan Chí Anh</v>
          </cell>
          <cell r="N283" t="str">
            <v>Trường ĐHKT - ĐHQGHN</v>
          </cell>
          <cell r="O283" t="str">
            <v xml:space="preserve">3551 /QĐ-ĐHKT ngày  18/10/2017 </v>
          </cell>
          <cell r="P283">
            <v>994</v>
          </cell>
          <cell r="Q283" t="str">
            <v>/ĐHKT-QĐ ngày 17/04/2018</v>
          </cell>
          <cell r="R283" t="str">
            <v>994/ĐHKT-QĐ ngày 17/04/2018</v>
          </cell>
        </row>
        <row r="284">
          <cell r="C284" t="str">
            <v>Nguyễn Việt Quân 31/10/1976</v>
          </cell>
          <cell r="D284" t="str">
            <v>Nguyễn Việt Quân</v>
          </cell>
          <cell r="E284" t="str">
            <v>31/10/1976</v>
          </cell>
          <cell r="F284" t="str">
            <v>Quản trị nguồn nhân lực của Công ty TNHH Kiểm toán và tư vấn RSM Việt Nam chi nhánh Hà Nội</v>
          </cell>
          <cell r="G284" t="str">
            <v>Quản trị kinh doanh</v>
          </cell>
          <cell r="H284" t="str">
            <v>Quản trị kinh doanh</v>
          </cell>
          <cell r="I284" t="str">
            <v>60340102</v>
          </cell>
          <cell r="J284" t="str">
            <v>QH-2016-E</v>
          </cell>
          <cell r="K284">
            <v>2</v>
          </cell>
          <cell r="L284" t="str">
            <v>Quản trị nguồn nhân lực của Công ty TNHH Kiểm toán và tư vấn RSM Việt Nam chi nhánh Hà Nội</v>
          </cell>
          <cell r="M284" t="str">
            <v>PGS.TS. Đỗ Minh Cương</v>
          </cell>
          <cell r="N284" t="str">
            <v>Trường ĐHKT - ĐHQGHN</v>
          </cell>
          <cell r="O284" t="str">
            <v xml:space="preserve">3551 /QĐ-ĐHKT ngày  18/10/2017 </v>
          </cell>
          <cell r="P284">
            <v>995</v>
          </cell>
          <cell r="Q284" t="str">
            <v>/ĐHKT-QĐ ngày 17/04/2018</v>
          </cell>
          <cell r="R284" t="str">
            <v>995/ĐHKT-QĐ ngày 17/04/2018</v>
          </cell>
        </row>
        <row r="285">
          <cell r="C285" t="str">
            <v>Dương Thị Thu Hạnh 31/03/1991</v>
          </cell>
          <cell r="D285" t="str">
            <v>Dương Thị Thu Hạnh</v>
          </cell>
          <cell r="E285" t="str">
            <v>31/03/1991</v>
          </cell>
          <cell r="F285" t="str">
            <v>Tạo động lực làm việc cho nhân viên của Ngân hàng Thương mại Cổ phần Ngoại thương Việt Nam - Chi nhánh Thanh Xuân</v>
          </cell>
          <cell r="G285" t="str">
            <v>Quản trị kinh doanh</v>
          </cell>
          <cell r="H285" t="str">
            <v>Quản trị kinh doanh</v>
          </cell>
          <cell r="I285" t="str">
            <v>60340102</v>
          </cell>
          <cell r="J285" t="str">
            <v>QH-2016-E</v>
          </cell>
          <cell r="K285">
            <v>2</v>
          </cell>
          <cell r="L285" t="str">
            <v>Tạo động lực làm việc cho nhân viên của Ngân hàng Thương mại Cổ phần Ngoại thương Việt Nam - Chi nhánh Thanh Xuân</v>
          </cell>
          <cell r="M285" t="str">
            <v>PGS.TS. Đỗ Minh Cương</v>
          </cell>
          <cell r="N285" t="str">
            <v>Trường ĐHKT - ĐHQGHN</v>
          </cell>
          <cell r="O285" t="str">
            <v xml:space="preserve">3551 /QĐ-ĐHKT ngày  18/10/2017 </v>
          </cell>
          <cell r="P285">
            <v>996</v>
          </cell>
          <cell r="Q285" t="str">
            <v>/ĐHKT-QĐ ngày 17/04/2018</v>
          </cell>
          <cell r="R285" t="str">
            <v>996/ĐHKT-QĐ ngày 17/04/2018</v>
          </cell>
        </row>
        <row r="286">
          <cell r="C286" t="str">
            <v>Lê Hoàng Sơn 04/07/1991</v>
          </cell>
          <cell r="D286" t="str">
            <v>Lê Hoàng Sơn</v>
          </cell>
          <cell r="E286" t="str">
            <v>04/07/1991</v>
          </cell>
          <cell r="F286" t="str">
            <v>Đào tạo nhân viên tại Ngân hàng Thương mại Cổ phần Ngoại thương Việt Nam</v>
          </cell>
          <cell r="G286" t="str">
            <v>Quản trị kinh doanh</v>
          </cell>
          <cell r="H286" t="str">
            <v>Quản trị kinh doanh</v>
          </cell>
          <cell r="I286" t="str">
            <v>60340102</v>
          </cell>
          <cell r="J286" t="str">
            <v>QH-2016-E</v>
          </cell>
          <cell r="K286">
            <v>2</v>
          </cell>
          <cell r="L286" t="str">
            <v>Đào tạo nhân viên tại Ngân hàng Thương mại Cổ phần Ngoại thương Việt Nam</v>
          </cell>
          <cell r="M286" t="str">
            <v>TS. Trương Minh Đức</v>
          </cell>
          <cell r="N286" t="str">
            <v>Trường ĐHKT - ĐHQGHN</v>
          </cell>
          <cell r="O286" t="str">
            <v xml:space="preserve">3551 /QĐ-ĐHKT ngày  18/10/2017 </v>
          </cell>
          <cell r="P286">
            <v>997</v>
          </cell>
          <cell r="Q286" t="str">
            <v>/ĐHKT-QĐ ngày 17/04/2018</v>
          </cell>
          <cell r="R286" t="str">
            <v>997/ĐHKT-QĐ ngày 17/04/2018</v>
          </cell>
        </row>
        <row r="287">
          <cell r="C287" t="str">
            <v>Đỗ Thị Thu Hằng 18/12/1992</v>
          </cell>
          <cell r="D287" t="str">
            <v>Đỗ Thị Thu Hằng</v>
          </cell>
          <cell r="E287" t="str">
            <v>18/12/1992</v>
          </cell>
          <cell r="F287" t="str">
            <v>Quản trị chất lượng dịch vụ khách hàng tại Ngân hàng Thương mại Cổ phần Công thương Việt Nam - Chi nhánh Đô Thành</v>
          </cell>
          <cell r="G287" t="str">
            <v>Quản trị kinh doanh</v>
          </cell>
          <cell r="H287" t="str">
            <v>Quản trị kinh doanh</v>
          </cell>
          <cell r="I287" t="str">
            <v>60340102</v>
          </cell>
          <cell r="J287" t="str">
            <v>QH-2016-E</v>
          </cell>
          <cell r="K287">
            <v>2</v>
          </cell>
          <cell r="L287" t="str">
            <v>Quản trị chất lượng dịch vụ khách hàng tại Ngân hàng Thương mại Cổ phần Công thương Việt Nam - Chi nhánh Đô Thành</v>
          </cell>
          <cell r="M287" t="str">
            <v>TS. Trương Minh Đức</v>
          </cell>
          <cell r="N287" t="str">
            <v>Trường ĐHKT - ĐHQGHN</v>
          </cell>
          <cell r="O287" t="str">
            <v xml:space="preserve">3551 /QĐ-ĐHKT ngày  18/10/2017 </v>
          </cell>
          <cell r="P287">
            <v>998</v>
          </cell>
          <cell r="Q287" t="str">
            <v>/ĐHKT-QĐ ngày 17/04/2018</v>
          </cell>
          <cell r="R287" t="str">
            <v>998/ĐHKT-QĐ ngày 17/04/2018</v>
          </cell>
        </row>
        <row r="288">
          <cell r="C288" t="str">
            <v>Nguyễn Thị Hương 02/04/1987</v>
          </cell>
          <cell r="D288" t="str">
            <v>Nguyễn Thị Hương</v>
          </cell>
          <cell r="E288" t="str">
            <v>02/04/1987</v>
          </cell>
          <cell r="F288" t="str">
            <v>Xây dựng thương hiệu Công ty Melody Logistics</v>
          </cell>
          <cell r="G288" t="str">
            <v>Quản trị kinh doanh</v>
          </cell>
          <cell r="H288" t="str">
            <v>Quản trị kinh doanh</v>
          </cell>
          <cell r="I288" t="str">
            <v>60340102</v>
          </cell>
          <cell r="J288" t="str">
            <v>QH-2016-E</v>
          </cell>
          <cell r="K288">
            <v>2</v>
          </cell>
          <cell r="L288" t="str">
            <v>Xây dựng thương hiệu Công ty Melody Logistics</v>
          </cell>
          <cell r="M288" t="str">
            <v>TS. Hồ Chí Dũng</v>
          </cell>
          <cell r="N288" t="str">
            <v>Trường ĐHKT - ĐHQGHN</v>
          </cell>
          <cell r="O288" t="str">
            <v xml:space="preserve">3551 /QĐ-ĐHKT ngày  18/10/2017 </v>
          </cell>
          <cell r="P288">
            <v>999</v>
          </cell>
          <cell r="Q288" t="str">
            <v>/ĐHKT-QĐ ngày 17/04/2018</v>
          </cell>
          <cell r="R288" t="str">
            <v>999/ĐHKT-QĐ ngày 17/04/2018</v>
          </cell>
        </row>
        <row r="289">
          <cell r="C289" t="str">
            <v>Nguyễn Thị Thủy 07/09/1975</v>
          </cell>
          <cell r="D289" t="str">
            <v>Nguyễn Thị Thủy</v>
          </cell>
          <cell r="E289" t="str">
            <v>07/09/1975</v>
          </cell>
          <cell r="F289" t="str">
            <v>Các nhân tố ảnh hưởng đến quyết định đầu tư của doanh nghiệp kinh doanh dịch vụ du lịch - Nghiên cứu trường hợp tỉnh Phú Thọ</v>
          </cell>
          <cell r="G289" t="str">
            <v>Quản trị kinh doanh</v>
          </cell>
          <cell r="H289" t="str">
            <v>Quản trị kinh doanh</v>
          </cell>
          <cell r="I289" t="str">
            <v>60340102</v>
          </cell>
          <cell r="J289" t="str">
            <v>QH-2016-E</v>
          </cell>
          <cell r="K289">
            <v>2</v>
          </cell>
          <cell r="L289" t="str">
            <v>Các nhân tố ảnh hưởng đến quyết định đầu tư của doanh nghiệp kinh doanh dịch vụ du lịch - Nghiên cứu trường hợp tỉnh Phú Thọ</v>
          </cell>
          <cell r="M289" t="str">
            <v>TS. Hồ Chí Dũng</v>
          </cell>
          <cell r="N289" t="str">
            <v>Trường ĐHKT - ĐHQGHN</v>
          </cell>
          <cell r="O289" t="str">
            <v xml:space="preserve">3551 /QĐ-ĐHKT ngày  18/10/2017 </v>
          </cell>
          <cell r="P289">
            <v>1000</v>
          </cell>
          <cell r="Q289" t="str">
            <v>/ĐHKT-QĐ ngày 17/04/2018</v>
          </cell>
          <cell r="R289" t="str">
            <v>1000/ĐHKT-QĐ ngày 17/04/2018</v>
          </cell>
        </row>
        <row r="290">
          <cell r="C290" t="str">
            <v>Trần Thị Mai Anh 20/07/1991</v>
          </cell>
          <cell r="D290" t="str">
            <v>Trần Thị Mai Anh</v>
          </cell>
          <cell r="E290" t="str">
            <v>20/07/1991</v>
          </cell>
          <cell r="F290" t="str">
            <v>Quản trị hoạt động mua hàng tại Công ty TNHH Welstory Việt Nam</v>
          </cell>
          <cell r="G290" t="str">
            <v>Quản trị kinh doanh</v>
          </cell>
          <cell r="H290" t="str">
            <v>Quản trị kinh doanh</v>
          </cell>
          <cell r="I290" t="str">
            <v>60340102</v>
          </cell>
          <cell r="J290" t="str">
            <v>QH-2016-E</v>
          </cell>
          <cell r="K290">
            <v>2</v>
          </cell>
          <cell r="L290" t="str">
            <v>Quản trị hoạt động mua hàng tại Công ty TNHH Welstory Việt Nam</v>
          </cell>
          <cell r="M290" t="str">
            <v>TS. Nguyễn Thu Hà</v>
          </cell>
          <cell r="N290" t="str">
            <v>Trường ĐHKT - ĐHQGHN</v>
          </cell>
          <cell r="O290" t="str">
            <v xml:space="preserve">3551 /QĐ-ĐHKT ngày  18/10/2017 </v>
          </cell>
          <cell r="P290">
            <v>1001</v>
          </cell>
          <cell r="Q290" t="str">
            <v>/ĐHKT-QĐ ngày 17/04/2018</v>
          </cell>
          <cell r="R290" t="str">
            <v>1001/ĐHKT-QĐ ngày 17/04/2018</v>
          </cell>
        </row>
        <row r="291">
          <cell r="C291" t="str">
            <v>Nguyễn Thị Thúy Vân 30/07/1991</v>
          </cell>
          <cell r="D291" t="str">
            <v>Nguyễn Thị Thúy Vân</v>
          </cell>
          <cell r="E291" t="str">
            <v>30/07/1991</v>
          </cell>
          <cell r="F291" t="str">
            <v>Đo lường giá trị thương hiệu Trường Đại học Kinh tế - ĐHQGHN dưới góc nhìn sinh viên</v>
          </cell>
          <cell r="G291" t="str">
            <v>Quản trị kinh doanh</v>
          </cell>
          <cell r="H291" t="str">
            <v>Quản trị kinh doanh</v>
          </cell>
          <cell r="I291" t="str">
            <v>60340102</v>
          </cell>
          <cell r="J291" t="str">
            <v>QH-2016-E</v>
          </cell>
          <cell r="K291">
            <v>2</v>
          </cell>
          <cell r="L291" t="str">
            <v>Đo lường giá trị thương hiệu Trường Đại học Kinh tế - ĐHQGHN dưới góc nhìn sinh viên</v>
          </cell>
          <cell r="M291" t="str">
            <v>TS. Vũ Thị Minh Hiền</v>
          </cell>
          <cell r="N291" t="str">
            <v>Trường ĐHKT - ĐHQGHN</v>
          </cell>
          <cell r="O291" t="str">
            <v xml:space="preserve">3551 /QĐ-ĐHKT ngày  18/10/2017 </v>
          </cell>
          <cell r="P291">
            <v>1002</v>
          </cell>
          <cell r="Q291" t="str">
            <v>/ĐHKT-QĐ ngày 17/04/2018</v>
          </cell>
          <cell r="R291" t="str">
            <v>1002/ĐHKT-QĐ ngày 17/04/2018</v>
          </cell>
        </row>
        <row r="292">
          <cell r="C292" t="str">
            <v>Trương Nhật Linh 02/06/1991</v>
          </cell>
          <cell r="D292" t="str">
            <v>Trương Nhật Linh</v>
          </cell>
          <cell r="E292" t="str">
            <v>02/06/1991</v>
          </cell>
          <cell r="F292" t="str">
            <v>Tạo động lực cho người lao động tại Công ty Cổ phần Tổng công ty Sông Gianh - Chi nhánh tại Bắc Ninh</v>
          </cell>
          <cell r="G292" t="str">
            <v>Quản trị kinh doanh</v>
          </cell>
          <cell r="H292" t="str">
            <v>Quản trị kinh doanh</v>
          </cell>
          <cell r="I292" t="str">
            <v>60340102</v>
          </cell>
          <cell r="J292" t="str">
            <v>QH-2016-E</v>
          </cell>
          <cell r="K292">
            <v>2</v>
          </cell>
          <cell r="L292" t="str">
            <v>Tạo động lực cho người lao động tại Công ty Cổ phần Tổng công ty Sông Gianh - Chi nhánh tại Bắc Ninh</v>
          </cell>
          <cell r="M292" t="str">
            <v>TS. Đặng Thị Hương</v>
          </cell>
          <cell r="N292" t="str">
            <v>Trường ĐHKT - ĐHQGHN</v>
          </cell>
          <cell r="O292" t="str">
            <v xml:space="preserve">3551 /QĐ-ĐHKT ngày  18/10/2017 </v>
          </cell>
          <cell r="P292">
            <v>1003</v>
          </cell>
          <cell r="Q292" t="str">
            <v>/ĐHKT-QĐ ngày 17/04/2018</v>
          </cell>
          <cell r="R292" t="str">
            <v>1003/ĐHKT-QĐ ngày 17/04/2018</v>
          </cell>
        </row>
        <row r="293">
          <cell r="C293" t="str">
            <v>Trần Thị Thu Hằng 21/03/1980</v>
          </cell>
          <cell r="D293" t="str">
            <v>Trần Thị Thu Hằng</v>
          </cell>
          <cell r="E293" t="str">
            <v>21/03/1980</v>
          </cell>
          <cell r="F293" t="str">
            <v>Tuyển dụng nhân lực làm việc tại thị trường nước ngoài của Tổng công ty Cổ phần Đầu tư Quốc tế Viettel</v>
          </cell>
          <cell r="G293" t="str">
            <v>Quản trị kinh doanh</v>
          </cell>
          <cell r="H293" t="str">
            <v>Quản trị kinh doanh</v>
          </cell>
          <cell r="I293" t="str">
            <v>60340102</v>
          </cell>
          <cell r="J293" t="str">
            <v>QH-2016-E</v>
          </cell>
          <cell r="K293">
            <v>2</v>
          </cell>
          <cell r="L293" t="str">
            <v>Tuyển dụng nhân lực làm việc tại thị trường nước ngoài của Tổng công ty Cổ phần Đầu tư Quốc tế Viettel</v>
          </cell>
          <cell r="M293" t="str">
            <v>TS. Đặng Thị Hương</v>
          </cell>
          <cell r="N293" t="str">
            <v>Trường ĐHKT - ĐHQGHN</v>
          </cell>
          <cell r="O293" t="str">
            <v xml:space="preserve">3551 /QĐ-ĐHKT ngày  18/10/2017 </v>
          </cell>
          <cell r="P293">
            <v>1004</v>
          </cell>
          <cell r="Q293" t="str">
            <v>/ĐHKT-QĐ ngày 17/04/2018</v>
          </cell>
          <cell r="R293" t="str">
            <v>1004/ĐHKT-QĐ ngày 17/04/2018</v>
          </cell>
        </row>
        <row r="294">
          <cell r="C294" t="str">
            <v>Ngô Văn Tuấn 21/02/1989</v>
          </cell>
          <cell r="D294" t="str">
            <v>Ngô Văn Tuấn</v>
          </cell>
          <cell r="E294" t="str">
            <v>21/02/1989</v>
          </cell>
          <cell r="F294" t="str">
            <v>Tạo động lực làm việc cho người lao động tại Công ty Cổ phần CONINCO3C</v>
          </cell>
          <cell r="G294" t="str">
            <v>Quản trị kinh doanh</v>
          </cell>
          <cell r="H294" t="str">
            <v>Quản trị kinh doanh</v>
          </cell>
          <cell r="I294" t="str">
            <v>60340102</v>
          </cell>
          <cell r="J294" t="str">
            <v>QH-2016-E</v>
          </cell>
          <cell r="K294">
            <v>2</v>
          </cell>
          <cell r="L294" t="str">
            <v>Tạo động lực làm việc cho người lao động tại Công ty Cổ phần CONINCO3C</v>
          </cell>
          <cell r="M294" t="str">
            <v>TS. Đặng Thị Hương</v>
          </cell>
          <cell r="N294" t="str">
            <v>Trường ĐHKT - ĐHQGHN</v>
          </cell>
          <cell r="O294" t="str">
            <v xml:space="preserve">3551 /QĐ-ĐHKT ngày  18/10/2017 </v>
          </cell>
          <cell r="P294">
            <v>1005</v>
          </cell>
          <cell r="Q294" t="str">
            <v>/ĐHKT-QĐ ngày 17/04/2018</v>
          </cell>
          <cell r="R294" t="str">
            <v>1005/ĐHKT-QĐ ngày 17/04/2018</v>
          </cell>
        </row>
        <row r="295">
          <cell r="C295" t="str">
            <v>Bùi Thị Thủy 15/09/1981</v>
          </cell>
          <cell r="D295" t="str">
            <v>Bùi Thị Thủy</v>
          </cell>
          <cell r="E295" t="str">
            <v>15/09/1981</v>
          </cell>
          <cell r="F295" t="str">
            <v>Xây dựng chiến lược phát triển cho Công ty Cổ phần Xây dựng số 1 Hà Nội</v>
          </cell>
          <cell r="G295" t="str">
            <v>Quản trị kinh doanh</v>
          </cell>
          <cell r="H295" t="str">
            <v>Quản trị kinh doanh</v>
          </cell>
          <cell r="I295" t="str">
            <v>60340102</v>
          </cell>
          <cell r="J295" t="str">
            <v>QH-2016-E</v>
          </cell>
          <cell r="K295">
            <v>2</v>
          </cell>
          <cell r="L295" t="str">
            <v>Xây dựng chiến lược phát triển cho Công ty Cổ phần Xây dựng số 1 Hà Nội</v>
          </cell>
          <cell r="M295" t="str">
            <v>TS. Nguyễn Phương Mai</v>
          </cell>
          <cell r="N295" t="str">
            <v>Trường ĐHKT - ĐHQGHN</v>
          </cell>
          <cell r="O295" t="str">
            <v xml:space="preserve">3551 /QĐ-ĐHKT ngày  18/10/2017 </v>
          </cell>
          <cell r="P295">
            <v>1006</v>
          </cell>
          <cell r="Q295" t="str">
            <v>/ĐHKT-QĐ ngày 17/04/2018</v>
          </cell>
          <cell r="R295" t="str">
            <v>1006/ĐHKT-QĐ ngày 17/04/2018</v>
          </cell>
        </row>
        <row r="296">
          <cell r="C296" t="str">
            <v>Khâu Thanh Tùng 09/10/1980</v>
          </cell>
          <cell r="D296" t="str">
            <v>Khâu Thanh Tùng</v>
          </cell>
          <cell r="E296" t="str">
            <v>09/10/1980</v>
          </cell>
          <cell r="F296" t="str">
            <v>Chất lượng hệ thống quản lý thiết kế dự án đầu tư xây dựng Tổng công ty Tư vấn Xây dựng Việt Nam VNCC-CTCP</v>
          </cell>
          <cell r="G296" t="str">
            <v>Quản trị kinh doanh</v>
          </cell>
          <cell r="H296" t="str">
            <v>Quản trị kinh doanh</v>
          </cell>
          <cell r="I296" t="str">
            <v>60340102</v>
          </cell>
          <cell r="J296" t="str">
            <v>QH-2016-E</v>
          </cell>
          <cell r="K296">
            <v>2</v>
          </cell>
          <cell r="L296" t="str">
            <v>Chất lượng hệ thống quản lý thiết kế dự án đầu tư xây dựng Tổng công ty Tư vấn Xây dựng Việt Nam VNCC-CTCP</v>
          </cell>
          <cell r="M296" t="str">
            <v>PGS.TS. Nguyễn Đăng Minh</v>
          </cell>
          <cell r="N296" t="str">
            <v>Trường ĐHKT - ĐHQGHN</v>
          </cell>
          <cell r="O296" t="str">
            <v xml:space="preserve">3551 /QĐ-ĐHKT ngày  18/10/2017 </v>
          </cell>
          <cell r="P296">
            <v>1007</v>
          </cell>
          <cell r="Q296" t="str">
            <v>/ĐHKT-QĐ ngày 17/04/2018</v>
          </cell>
          <cell r="R296" t="str">
            <v>1007/ĐHKT-QĐ ngày 17/04/2018</v>
          </cell>
        </row>
        <row r="297">
          <cell r="C297" t="str">
            <v>Dương Xuân Hải 26/02/1977</v>
          </cell>
          <cell r="D297" t="str">
            <v>Dương Xuân Hải</v>
          </cell>
          <cell r="E297" t="str">
            <v>26/02/1977</v>
          </cell>
          <cell r="F297" t="str">
            <v>Tuyển dụng nhân sự tại Công ty Cổ phần Xây dựng và Lắp máy Việt Nam</v>
          </cell>
          <cell r="G297" t="str">
            <v>Quản trị kinh doanh</v>
          </cell>
          <cell r="H297" t="str">
            <v>Quản trị kinh doanh</v>
          </cell>
          <cell r="I297" t="str">
            <v>60340102</v>
          </cell>
          <cell r="J297" t="str">
            <v>QH-2016-E</v>
          </cell>
          <cell r="K297">
            <v>2</v>
          </cell>
          <cell r="L297" t="str">
            <v>Tuyển dụng nhân sự tại Công ty Cổ phần Xây dựng và Lắp máy Việt Nam</v>
          </cell>
          <cell r="M297" t="str">
            <v>PGS.TS. Nguyễn Đăng Minh</v>
          </cell>
          <cell r="N297" t="str">
            <v>Trường ĐHKT - ĐHQGHN</v>
          </cell>
          <cell r="O297" t="str">
            <v xml:space="preserve">3551 /QĐ-ĐHKT ngày  18/10/2017 </v>
          </cell>
          <cell r="P297">
            <v>1008</v>
          </cell>
          <cell r="Q297" t="str">
            <v>/ĐHKT-QĐ ngày 17/04/2018</v>
          </cell>
          <cell r="R297" t="str">
            <v>1008/ĐHKT-QĐ ngày 17/04/2018</v>
          </cell>
        </row>
        <row r="298">
          <cell r="C298" t="str">
            <v>Phan Thị Thu Hương 10/07/1990</v>
          </cell>
          <cell r="D298" t="str">
            <v>Phan Thị Thu Hương</v>
          </cell>
          <cell r="E298" t="str">
            <v>10/07/1990</v>
          </cell>
          <cell r="F298" t="str">
            <v>Quản trị đại học nhìn từ góc độ quản trị doanh nghiệp: Nghiên cứu trường hợp Trường Đại học Kinh tế, ĐHQGHN</v>
          </cell>
          <cell r="G298" t="str">
            <v>Quản trị kinh doanh</v>
          </cell>
          <cell r="H298" t="str">
            <v>Quản trị kinh doanh</v>
          </cell>
          <cell r="I298" t="str">
            <v>60340102</v>
          </cell>
          <cell r="J298" t="str">
            <v>QH-2016-E</v>
          </cell>
          <cell r="K298">
            <v>2</v>
          </cell>
          <cell r="L298" t="str">
            <v>Quản trị đại học nhìn từ góc độ quản trị doanh nghiệp: Nghiên cứu trường hợp Trường Đại học Kinh tế, ĐHQGHN</v>
          </cell>
          <cell r="M298" t="str">
            <v>PGS.TS. Nguyễn Đăng Minh</v>
          </cell>
          <cell r="N298" t="str">
            <v>Trường ĐHKT - ĐHQGHN</v>
          </cell>
          <cell r="O298" t="str">
            <v xml:space="preserve">3551 /QĐ-ĐHKT ngày  18/10/2017 </v>
          </cell>
          <cell r="P298">
            <v>1009</v>
          </cell>
          <cell r="Q298" t="str">
            <v>/ĐHKT-QĐ ngày 17/04/2018</v>
          </cell>
          <cell r="R298" t="str">
            <v>1009/ĐHKT-QĐ ngày 17/04/2018</v>
          </cell>
        </row>
        <row r="299">
          <cell r="C299" t="str">
            <v>Nguyễn Thị Minh Tâm 02/06/1986</v>
          </cell>
          <cell r="D299" t="str">
            <v>Nguyễn Thị Minh Tâm</v>
          </cell>
          <cell r="E299" t="str">
            <v>02/06/1986</v>
          </cell>
          <cell r="F299" t="str">
            <v>Xây dựng thương hiệu Tập đoàn Công nghiệp - Viễn thông Quân đội (VIETTEL) tại thị trường Myanmar</v>
          </cell>
          <cell r="G299" t="str">
            <v>Quản trị kinh doanh</v>
          </cell>
          <cell r="H299" t="str">
            <v>Quản trị kinh doanh</v>
          </cell>
          <cell r="I299" t="str">
            <v>60340102</v>
          </cell>
          <cell r="J299" t="str">
            <v>QH-2016-E</v>
          </cell>
          <cell r="K299">
            <v>2</v>
          </cell>
          <cell r="L299" t="str">
            <v>Xây dựng thương hiệu Tập đoàn Công nghiệp - Viễn thông Quân đội (VIETTEL) tại thị trường Myanmar</v>
          </cell>
          <cell r="M299" t="str">
            <v>TS. Nguyễn Thị Phi Nga</v>
          </cell>
          <cell r="N299" t="str">
            <v>Trường ĐHKT - ĐHQGHN</v>
          </cell>
          <cell r="O299" t="str">
            <v xml:space="preserve">3551 /QĐ-ĐHKT ngày  18/10/2017 </v>
          </cell>
          <cell r="P299">
            <v>1010</v>
          </cell>
          <cell r="Q299" t="str">
            <v>/ĐHKT-QĐ ngày 17/04/2018</v>
          </cell>
          <cell r="R299" t="str">
            <v>1010/ĐHKT-QĐ ngày 17/04/2018</v>
          </cell>
        </row>
        <row r="300">
          <cell r="C300" t="str">
            <v>Phan Sỹ Nam 19/08/1991</v>
          </cell>
          <cell r="D300" t="str">
            <v>Phan Sỹ Nam</v>
          </cell>
          <cell r="E300" t="str">
            <v>19/08/1991</v>
          </cell>
          <cell r="F300" t="str">
            <v>Xây dựng chiến lược kinh doanh cho Công ty Cổ phần Thiết bị Dược phẩm và Dịch vụ y tế Nam Định</v>
          </cell>
          <cell r="G300" t="str">
            <v>Quản trị kinh doanh</v>
          </cell>
          <cell r="H300" t="str">
            <v>Quản trị kinh doanh</v>
          </cell>
          <cell r="I300" t="str">
            <v>60340102</v>
          </cell>
          <cell r="J300" t="str">
            <v>QH-2016-E</v>
          </cell>
          <cell r="K300">
            <v>2</v>
          </cell>
          <cell r="L300" t="str">
            <v>Xây dựng chiến lược kinh doanh cho Công ty Cổ phần Thiết bị Dược phẩm và Dịch vụ y tế Nam Định</v>
          </cell>
          <cell r="M300" t="str">
            <v>PGS.TS. Nguyễn Anh Thu</v>
          </cell>
          <cell r="N300" t="str">
            <v>Trường ĐHKT - ĐHQGHN</v>
          </cell>
          <cell r="O300" t="str">
            <v xml:space="preserve">3551 /QĐ-ĐHKT ngày  18/10/2017 </v>
          </cell>
          <cell r="P300">
            <v>1011</v>
          </cell>
          <cell r="Q300" t="str">
            <v>/ĐHKT-QĐ ngày 17/04/2018</v>
          </cell>
          <cell r="R300" t="str">
            <v>1011/ĐHKT-QĐ ngày 17/04/2018</v>
          </cell>
        </row>
        <row r="301">
          <cell r="C301" t="str">
            <v>Trần Thị Mai Phương 17/07/1993</v>
          </cell>
          <cell r="D301" t="str">
            <v>Trần Thị Mai Phương</v>
          </cell>
          <cell r="E301" t="str">
            <v>17/07/1993</v>
          </cell>
          <cell r="F301" t="str">
            <v>Quản trị rủi ro tín dụng tại Ngân hàng Thương mại Cổ phần EXIMBANK - Chi nhánh Nghệ An</v>
          </cell>
          <cell r="G301" t="str">
            <v>Quản trị kinh doanh</v>
          </cell>
          <cell r="H301" t="str">
            <v>Quản trị kinh doanh</v>
          </cell>
          <cell r="I301" t="str">
            <v>60340102</v>
          </cell>
          <cell r="J301" t="str">
            <v>QH-2016-E</v>
          </cell>
          <cell r="K301">
            <v>2</v>
          </cell>
          <cell r="L301" t="str">
            <v>Quản trị rủi ro tín dụng tại Ngân hàng Thương mại Cổ phần EXIMBANK - Chi nhánh Nghệ An</v>
          </cell>
          <cell r="M301" t="str">
            <v>PGS.TS. Trần Anh Tài</v>
          </cell>
          <cell r="N301" t="str">
            <v>Trường ĐHKT - ĐHQGHN</v>
          </cell>
          <cell r="O301" t="str">
            <v xml:space="preserve">3551 /QĐ-ĐHKT ngày  18/10/2017 </v>
          </cell>
          <cell r="P301">
            <v>1012</v>
          </cell>
          <cell r="Q301" t="str">
            <v>/ĐHKT-QĐ ngày 17/04/2018</v>
          </cell>
          <cell r="R301" t="str">
            <v>1012/ĐHKT-QĐ ngày 17/04/2018</v>
          </cell>
        </row>
        <row r="302">
          <cell r="C302" t="str">
            <v>Nguyễn Hải Chính 19/04/1981</v>
          </cell>
          <cell r="D302" t="str">
            <v>Nguyễn Hải Chính</v>
          </cell>
          <cell r="E302" t="str">
            <v>19/04/1981</v>
          </cell>
          <cell r="F302" t="str">
            <v>Tạo động lực cho nhân viên tại Ngân hàng TMCP Quân đội - Chi nhánh Ninh Bình</v>
          </cell>
          <cell r="G302" t="str">
            <v>Quản trị kinh doanh</v>
          </cell>
          <cell r="H302" t="str">
            <v>Quản trị kinh doanh</v>
          </cell>
          <cell r="I302" t="str">
            <v>60340102</v>
          </cell>
          <cell r="J302" t="str">
            <v>QH-2016-E</v>
          </cell>
          <cell r="K302">
            <v>2</v>
          </cell>
          <cell r="L302" t="str">
            <v>Tạo động lực cho nhân viên tại Ngân hàng TMCP Quân đội - Chi nhánh Ninh Bình</v>
          </cell>
          <cell r="M302" t="str">
            <v>TS. Đinh Văn Toàn</v>
          </cell>
          <cell r="N302" t="str">
            <v>Đại học Quốc gia Hà Nội</v>
          </cell>
          <cell r="O302" t="str">
            <v xml:space="preserve">3551 /QĐ-ĐHKT ngày  18/10/2017 </v>
          </cell>
          <cell r="P302">
            <v>1013</v>
          </cell>
          <cell r="Q302" t="str">
            <v>/ĐHKT-QĐ ngày 17/04/2018</v>
          </cell>
          <cell r="R302" t="str">
            <v>1013/ĐHKT-QĐ ngày 17/04/2018</v>
          </cell>
        </row>
        <row r="303">
          <cell r="C303" t="str">
            <v>Đặng Công Hoan 06/11/1983</v>
          </cell>
          <cell r="D303" t="str">
            <v>Đặng Công Hoan</v>
          </cell>
          <cell r="E303" t="str">
            <v>06/11/1983</v>
          </cell>
          <cell r="F303" t="str">
            <v>Đào tạo nhân viên kinh doanh của Tổng công ty Cổ phần Bưu chính Viettel</v>
          </cell>
          <cell r="G303" t="str">
            <v>Quản trị kinh doanh</v>
          </cell>
          <cell r="H303" t="str">
            <v>Quản trị kinh doanh</v>
          </cell>
          <cell r="I303" t="str">
            <v>60340102</v>
          </cell>
          <cell r="J303" t="str">
            <v>QH-2016-E</v>
          </cell>
          <cell r="K303">
            <v>2</v>
          </cell>
          <cell r="L303" t="str">
            <v>Đào tạo nhân viên kinh doanh của Tổng công ty Cổ phần Bưu chính Viettel</v>
          </cell>
          <cell r="M303" t="str">
            <v>TS. Đỗ Xuân Trường</v>
          </cell>
          <cell r="N303" t="str">
            <v>Trường ĐHKT - ĐHQGHN</v>
          </cell>
          <cell r="O303" t="str">
            <v xml:space="preserve">3551 /QĐ-ĐHKT ngày  18/10/2017 </v>
          </cell>
          <cell r="P303">
            <v>1014</v>
          </cell>
          <cell r="Q303" t="str">
            <v>/ĐHKT-QĐ ngày 17/04/2018</v>
          </cell>
          <cell r="R303" t="str">
            <v>1014/ĐHKT-QĐ ngày 17/04/2018</v>
          </cell>
        </row>
        <row r="304">
          <cell r="C304" t="str">
            <v>Nguyễn Thị Thu 24/08/1987</v>
          </cell>
          <cell r="D304" t="str">
            <v>Nguyễn Thị Thu</v>
          </cell>
          <cell r="E304" t="str">
            <v>24/08/1987</v>
          </cell>
          <cell r="F304" t="str">
            <v>Đánh giá năng lực đội ngũ bán hàng tại Công ty Cổ phần Thương mại và Dịch vụ Thời Trang Mới</v>
          </cell>
          <cell r="G304" t="str">
            <v>Quản trị kinh doanh</v>
          </cell>
          <cell r="H304" t="str">
            <v>Quản trị kinh doanh</v>
          </cell>
          <cell r="I304" t="str">
            <v>60340102</v>
          </cell>
          <cell r="J304" t="str">
            <v>QH-2016-E</v>
          </cell>
          <cell r="K304">
            <v>2</v>
          </cell>
          <cell r="L304" t="str">
            <v>Đánh giá năng lực đội ngũ bán hàng tại Công ty Cổ phần Thương mại và Dịch vụ Thời Trang Mới</v>
          </cell>
          <cell r="M304" t="str">
            <v>TS. Đỗ Xuân Trường</v>
          </cell>
          <cell r="N304" t="str">
            <v>Trường ĐHKT - ĐHQGHN</v>
          </cell>
          <cell r="O304" t="str">
            <v xml:space="preserve">3551 /QĐ-ĐHKT ngày  18/10/2017 </v>
          </cell>
          <cell r="P304">
            <v>1015</v>
          </cell>
          <cell r="Q304" t="str">
            <v>/ĐHKT-QĐ ngày 17/04/2018</v>
          </cell>
          <cell r="R304" t="str">
            <v>1015/ĐHKT-QĐ ngày 17/04/2018</v>
          </cell>
        </row>
        <row r="305">
          <cell r="C305" t="str">
            <v>Nguyễn Bích Hà 12/10/1989</v>
          </cell>
          <cell r="D305" t="str">
            <v>Nguyễn Bích Hà</v>
          </cell>
          <cell r="E305" t="str">
            <v>12/10/1989</v>
          </cell>
          <cell r="F305" t="str">
            <v>Các yếu tố ảnh hưởng đến sự sáng tạo cá nhân tại Trường Đại học Kinh tế - ĐHQGHN</v>
          </cell>
          <cell r="G305" t="str">
            <v>Quản trị kinh doanh</v>
          </cell>
          <cell r="H305" t="str">
            <v>Quản trị kinh doanh</v>
          </cell>
          <cell r="I305" t="str">
            <v>60340102</v>
          </cell>
          <cell r="J305" t="str">
            <v>QH-2016-E</v>
          </cell>
          <cell r="K305">
            <v>2</v>
          </cell>
          <cell r="L305" t="str">
            <v>Các yếu tố ảnh hưởng đến sự sáng tạo cá nhân tại Trường Đại học Kinh tế - ĐHQGHN</v>
          </cell>
          <cell r="M305" t="str">
            <v>PGS.TS. Nhâm Phong Tuân</v>
          </cell>
          <cell r="N305" t="str">
            <v>Trường ĐHKT - ĐHQGHN</v>
          </cell>
          <cell r="O305" t="str">
            <v xml:space="preserve">3551 /QĐ-ĐHKT ngày  18/10/2017 </v>
          </cell>
          <cell r="P305">
            <v>1016</v>
          </cell>
          <cell r="Q305" t="str">
            <v>/ĐHKT-QĐ ngày 17/04/2018</v>
          </cell>
          <cell r="R305" t="str">
            <v>1016/ĐHKT-QĐ ngày 17/04/2018</v>
          </cell>
        </row>
        <row r="306">
          <cell r="C306" t="str">
            <v>Nguyễn Thị Thúy Hằng 16/02/1985</v>
          </cell>
          <cell r="D306" t="str">
            <v>Nguyễn Thị Thúy Hằng</v>
          </cell>
          <cell r="E306" t="str">
            <v>16/02/1985</v>
          </cell>
          <cell r="F306" t="str">
            <v>Các yếu tố ảnh hưởng tới chia sẻ tri thức cá nhân tại CTCP Công nghệ Công nghiệp bưu chính viễn thông VNPT - Technology</v>
          </cell>
          <cell r="G306" t="str">
            <v>Quản trị kinh doanh</v>
          </cell>
          <cell r="H306" t="str">
            <v>Quản trị kinh doanh</v>
          </cell>
          <cell r="I306" t="str">
            <v>60340102</v>
          </cell>
          <cell r="J306" t="str">
            <v>QH-2016-E</v>
          </cell>
          <cell r="K306">
            <v>2</v>
          </cell>
          <cell r="L306" t="str">
            <v>Các yếu tố ảnh hưởng tới chia sẻ tri thức cá nhân tại CTCP Công nghệ Công nghiệp bưu chính viễn thông VNPT - Technology</v>
          </cell>
          <cell r="M306" t="str">
            <v>PGS.TS. Nhâm Phong Tuân</v>
          </cell>
          <cell r="N306" t="str">
            <v>Trường ĐHKT - ĐHQGHN</v>
          </cell>
          <cell r="O306" t="str">
            <v xml:space="preserve">3551 /QĐ-ĐHKT ngày  18/10/2017 </v>
          </cell>
          <cell r="P306">
            <v>1017</v>
          </cell>
          <cell r="Q306" t="str">
            <v>/ĐHKT-QĐ ngày 17/04/2018</v>
          </cell>
          <cell r="R306" t="str">
            <v>1017/ĐHKT-QĐ ngày 17/04/2018</v>
          </cell>
        </row>
        <row r="307">
          <cell r="C307" t="str">
            <v>Nguyễn Quốc Duy 08/09/1978</v>
          </cell>
          <cell r="D307" t="str">
            <v>Nguyễn Quốc Duy</v>
          </cell>
          <cell r="E307" t="str">
            <v>08/09/1978</v>
          </cell>
          <cell r="F307" t="str">
            <v>Xây dựng chiến lược kinh doanh cho Công ty Cổ phần Xây dựng số 1 - VINACONEX 1 giai đoạn 2019 - 2024</v>
          </cell>
          <cell r="G307" t="str">
            <v>Quản trị kinh doanh</v>
          </cell>
          <cell r="H307" t="str">
            <v>Quản trị kinh doanh</v>
          </cell>
          <cell r="I307" t="str">
            <v>60340102</v>
          </cell>
          <cell r="J307" t="str">
            <v>QH-2016-E</v>
          </cell>
          <cell r="K307">
            <v>2</v>
          </cell>
          <cell r="L307" t="str">
            <v>Xây dựng chiến lược kinh doanh cho Công ty Cổ phần Xây dựng số 1 - VINACONEX 1 giai đoạn 2019 - 2024</v>
          </cell>
          <cell r="M307" t="str">
            <v>PGS.TS. Nhâm Phong Tuân</v>
          </cell>
          <cell r="N307" t="str">
            <v>Trường ĐHKT - ĐHQGHN</v>
          </cell>
          <cell r="O307" t="str">
            <v xml:space="preserve">3551 /QĐ-ĐHKT ngày  18/10/2017 </v>
          </cell>
          <cell r="P307">
            <v>1018</v>
          </cell>
          <cell r="Q307" t="str">
            <v>/ĐHKT-QĐ ngày 17/04/2018</v>
          </cell>
          <cell r="R307" t="str">
            <v>1018/ĐHKT-QĐ ngày 17/04/2018</v>
          </cell>
        </row>
        <row r="308">
          <cell r="C308" t="str">
            <v>Nguyễn Xuân Quang 17/01/1991</v>
          </cell>
          <cell r="D308" t="str">
            <v>Nguyễn Xuân Quang</v>
          </cell>
          <cell r="E308" t="str">
            <v>17/01/1991</v>
          </cell>
          <cell r="F308" t="str">
            <v>Quản trị nguồn nhân lực trên nền tảng công nghệ thông tin tại Ngân hàng Thương mại Cổ phần Đầu tư và Phát triển Việt Nam</v>
          </cell>
          <cell r="G308" t="str">
            <v>Quản trị kinh doanh</v>
          </cell>
          <cell r="H308" t="str">
            <v>Quản trị kinh doanh</v>
          </cell>
          <cell r="I308" t="str">
            <v>60340102</v>
          </cell>
          <cell r="J308" t="str">
            <v>QH-2016-E</v>
          </cell>
          <cell r="K308">
            <v>2</v>
          </cell>
          <cell r="L308" t="str">
            <v>Quản trị nguồn nhân lực trên nền tảng công nghệ thông tin tại Ngân hàng Thương mại Cổ phần Đầu tư và Phát triển Việt Nam</v>
          </cell>
          <cell r="M308" t="str">
            <v>PGS.TS. Phan Chí Anh</v>
          </cell>
          <cell r="N308" t="str">
            <v>Trường ĐHKT - ĐHQGHN</v>
          </cell>
          <cell r="O308" t="str">
            <v xml:space="preserve">3551 /QĐ-ĐHKT ngày  18/10/2017 </v>
          </cell>
          <cell r="P308">
            <v>1019</v>
          </cell>
          <cell r="Q308" t="str">
            <v>/ĐHKT-QĐ ngày 17/04/2018</v>
          </cell>
          <cell r="R308" t="str">
            <v>1019/ĐHKT-QĐ ngày 17/04/2018</v>
          </cell>
        </row>
        <row r="309">
          <cell r="C309" t="str">
            <v>Nguyễn Văn Tuyên 25/12/1982</v>
          </cell>
          <cell r="D309" t="str">
            <v>Nguyễn Văn Tuyên</v>
          </cell>
          <cell r="E309" t="str">
            <v>25/12/1982</v>
          </cell>
          <cell r="F309" t="str">
            <v>Chất lượng dịch vụ đời sống sinh viên tại Trường Đại học FPT Cơ sở Hà Nội</v>
          </cell>
          <cell r="G309" t="str">
            <v>Quản trị kinh doanh</v>
          </cell>
          <cell r="H309" t="str">
            <v>Quản trị kinh doanh</v>
          </cell>
          <cell r="I309" t="str">
            <v>60340102</v>
          </cell>
          <cell r="J309" t="str">
            <v>QH-2016-E</v>
          </cell>
          <cell r="K309">
            <v>2</v>
          </cell>
          <cell r="L309" t="str">
            <v>Chất lượng dịch vụ đời sống sinh viên tại Trường Đại học FPT Cơ sở Hà Nội</v>
          </cell>
          <cell r="M309" t="str">
            <v>PGS.TS. Phan Chí Anh</v>
          </cell>
          <cell r="N309" t="str">
            <v>Trường ĐHKT - ĐHQGHN</v>
          </cell>
          <cell r="O309" t="str">
            <v xml:space="preserve">3551 /QĐ-ĐHKT ngày  18/10/2017 </v>
          </cell>
          <cell r="P309">
            <v>1020</v>
          </cell>
          <cell r="Q309" t="str">
            <v>/ĐHKT-QĐ ngày 17/04/2018</v>
          </cell>
          <cell r="R309" t="str">
            <v>1020/ĐHKT-QĐ ngày 17/04/2018</v>
          </cell>
        </row>
        <row r="310">
          <cell r="C310" t="str">
            <v>Nguyễn Thái Hà 21/01/1991</v>
          </cell>
          <cell r="D310" t="str">
            <v>Nguyễn Thái Hà</v>
          </cell>
          <cell r="E310" t="str">
            <v>21/01/1991</v>
          </cell>
          <cell r="F310" t="str">
            <v>Nghiên cứu sự hài lòng của khách hàng đối với chất lượng dịch vụ của Trung tâm chiếu phim Quốc gia</v>
          </cell>
          <cell r="G310" t="str">
            <v>Quản trị kinh doanh</v>
          </cell>
          <cell r="H310" t="str">
            <v>Quản trị kinh doanh</v>
          </cell>
          <cell r="I310" t="str">
            <v>60340102</v>
          </cell>
          <cell r="J310" t="str">
            <v>QH-2016-E</v>
          </cell>
          <cell r="K310">
            <v>2</v>
          </cell>
          <cell r="L310" t="str">
            <v>Nghiên cứu sự hài lòng của khách hàng đối với chất lượng dịch vụ của Trung tâm chiếu phim Quốc gia</v>
          </cell>
          <cell r="M310" t="str">
            <v>PGS.TS. Đỗ Minh Cương</v>
          </cell>
          <cell r="N310" t="str">
            <v>Trường ĐHKT - ĐHQGHN</v>
          </cell>
          <cell r="O310" t="str">
            <v xml:space="preserve">3551 /QĐ-ĐHKT ngày  18/10/2017 </v>
          </cell>
          <cell r="P310">
            <v>1021</v>
          </cell>
          <cell r="Q310" t="str">
            <v>/ĐHKT-QĐ ngày 17/04/2018</v>
          </cell>
          <cell r="R310" t="str">
            <v>1021/ĐHKT-QĐ ngày 17/04/2018</v>
          </cell>
        </row>
        <row r="311">
          <cell r="C311" t="str">
            <v>Nguyễn Sỹ Thọ 08/05/1982</v>
          </cell>
          <cell r="D311" t="str">
            <v>Nguyễn Sỹ Thọ</v>
          </cell>
          <cell r="E311" t="str">
            <v>08/05/1982</v>
          </cell>
          <cell r="F311" t="str">
            <v>Đạo đức kinh doanh tại Công ty Cổ phần Xăng dầu chất đốt Hà Nội (HFC)</v>
          </cell>
          <cell r="G311" t="str">
            <v>Quản trị kinh doanh</v>
          </cell>
          <cell r="H311" t="str">
            <v>Quản trị kinh doanh</v>
          </cell>
          <cell r="I311" t="str">
            <v>60340102</v>
          </cell>
          <cell r="J311" t="str">
            <v>QH-2016-E</v>
          </cell>
          <cell r="K311">
            <v>2</v>
          </cell>
          <cell r="L311" t="str">
            <v>Đạo đức kinh doanh tại Công ty Cổ phần Xăng dầu chất đốt Hà Nội (HFC)</v>
          </cell>
          <cell r="M311" t="str">
            <v>PGS.TS. Đỗ Minh Cương</v>
          </cell>
          <cell r="N311" t="str">
            <v>Trường ĐHKT - ĐHQGHN</v>
          </cell>
          <cell r="O311" t="str">
            <v xml:space="preserve">3551 /QĐ-ĐHKT ngày  18/10/2017 </v>
          </cell>
          <cell r="P311">
            <v>1022</v>
          </cell>
          <cell r="Q311" t="str">
            <v>/ĐHKT-QĐ ngày 17/04/2018</v>
          </cell>
          <cell r="R311" t="str">
            <v>1022/ĐHKT-QĐ ngày 17/04/2018</v>
          </cell>
        </row>
        <row r="312">
          <cell r="C312" t="str">
            <v>Nguyễn Nam Nho 26/08/1978</v>
          </cell>
          <cell r="D312" t="str">
            <v>Nguyễn Nam Nho</v>
          </cell>
          <cell r="E312" t="str">
            <v>26/08/1978</v>
          </cell>
          <cell r="F312" t="str">
            <v>Văn hóa kinh doanh tại Khu du lịch - Di tích Đền Sóc Sơn</v>
          </cell>
          <cell r="G312" t="str">
            <v>Quản trị kinh doanh</v>
          </cell>
          <cell r="H312" t="str">
            <v>Quản trị kinh doanh</v>
          </cell>
          <cell r="I312" t="str">
            <v>60340102</v>
          </cell>
          <cell r="J312" t="str">
            <v>QH-2016-E</v>
          </cell>
          <cell r="K312">
            <v>2</v>
          </cell>
          <cell r="L312" t="str">
            <v>Văn hóa kinh doanh tại Khu du lịch - Di tích Đền Sóc Sơn</v>
          </cell>
          <cell r="M312" t="str">
            <v>PGS.TS. Đỗ Minh Cương</v>
          </cell>
          <cell r="N312" t="str">
            <v>Trường ĐHKT - ĐHQGHN</v>
          </cell>
          <cell r="O312" t="str">
            <v xml:space="preserve">3551 /QĐ-ĐHKT ngày  18/10/2017 </v>
          </cell>
          <cell r="P312">
            <v>1023</v>
          </cell>
          <cell r="Q312" t="str">
            <v>/ĐHKT-QĐ ngày 17/04/2018</v>
          </cell>
          <cell r="R312" t="str">
            <v>1023/ĐHKT-QĐ ngày 17/04/2018</v>
          </cell>
        </row>
        <row r="313">
          <cell r="C313" t="str">
            <v>Nguyễn Thị Bích Ngọc 18/12/1988</v>
          </cell>
          <cell r="D313" t="str">
            <v>Nguyễn Thị Bích Ngọc</v>
          </cell>
          <cell r="E313" t="str">
            <v>18/12/1988</v>
          </cell>
          <cell r="F313" t="str">
            <v>Chất lượng nguồn nhân lực tại Bệnh viện Đa khoa Hồng Ngọc</v>
          </cell>
          <cell r="G313" t="str">
            <v>Quản trị kinh doanh</v>
          </cell>
          <cell r="H313" t="str">
            <v>Quản trị kinh doanh</v>
          </cell>
          <cell r="I313" t="str">
            <v>60340102</v>
          </cell>
          <cell r="J313" t="str">
            <v>QH-2016-E</v>
          </cell>
          <cell r="K313">
            <v>2</v>
          </cell>
          <cell r="L313" t="str">
            <v>Chất lượng nguồn nhân lực tại Bệnh viện Đa khoa Hồng Ngọc</v>
          </cell>
          <cell r="M313" t="str">
            <v>TS. Trương Minh Đức</v>
          </cell>
          <cell r="N313" t="str">
            <v>Trường ĐHKT - ĐHQGHN</v>
          </cell>
          <cell r="O313" t="str">
            <v xml:space="preserve">3551 /QĐ-ĐHKT ngày  18/10/2017 </v>
          </cell>
          <cell r="P313">
            <v>1024</v>
          </cell>
          <cell r="Q313" t="str">
            <v>/ĐHKT-QĐ ngày 17/04/2018</v>
          </cell>
          <cell r="R313" t="str">
            <v>1024/ĐHKT-QĐ ngày 17/04/2018</v>
          </cell>
        </row>
        <row r="314">
          <cell r="C314" t="str">
            <v>Tô Mạnh Hà 30/06/1991</v>
          </cell>
          <cell r="D314" t="str">
            <v>Tô Mạnh Hà</v>
          </cell>
          <cell r="E314" t="str">
            <v>30/06/1991</v>
          </cell>
          <cell r="F314" t="str">
            <v>Đánh giá thực hiện công việc của cán bộ, công nhân viên tại Tổng công ty Điện lực Dầu khí Việt Nam</v>
          </cell>
          <cell r="G314" t="str">
            <v>Quản trị kinh doanh</v>
          </cell>
          <cell r="H314" t="str">
            <v>Quản trị kinh doanh</v>
          </cell>
          <cell r="I314" t="str">
            <v>60340102</v>
          </cell>
          <cell r="J314" t="str">
            <v>QH-2016-E</v>
          </cell>
          <cell r="K314">
            <v>2</v>
          </cell>
          <cell r="L314" t="str">
            <v>Đánh giá thực hiện công việc của cán bộ, công nhân viên tại Tổng công ty Điện lực Dầu khí Việt Nam</v>
          </cell>
          <cell r="M314" t="str">
            <v>TS. Nguyễn Thùy Dung</v>
          </cell>
          <cell r="N314" t="str">
            <v>Trường ĐHKT - ĐHQGHN</v>
          </cell>
          <cell r="O314" t="str">
            <v xml:space="preserve">3551 /QĐ-ĐHKT ngày  18/10/2017 </v>
          </cell>
          <cell r="P314">
            <v>1025</v>
          </cell>
          <cell r="Q314" t="str">
            <v>/ĐHKT-QĐ ngày 17/04/2018</v>
          </cell>
          <cell r="R314" t="str">
            <v>1025/ĐHKT-QĐ ngày 17/04/2018</v>
          </cell>
        </row>
        <row r="315">
          <cell r="C315" t="str">
            <v>Lê Thanh Trình 01/10/1992</v>
          </cell>
          <cell r="D315" t="str">
            <v>Lê Thanh Trình</v>
          </cell>
          <cell r="E315" t="str">
            <v>01/10/1992</v>
          </cell>
          <cell r="F315" t="str">
            <v>Quản trị nhân sự theo tiếp cận KPIs tại Ngân hàng Thương mại Cổ phần Đầu tư và Phát triển Việt Nam</v>
          </cell>
          <cell r="G315" t="str">
            <v>Quản trị kinh doanh</v>
          </cell>
          <cell r="H315" t="str">
            <v>Quản trị kinh doanh</v>
          </cell>
          <cell r="I315" t="str">
            <v>60340102</v>
          </cell>
          <cell r="J315" t="str">
            <v>QH-2016-E</v>
          </cell>
          <cell r="K315">
            <v>2</v>
          </cell>
          <cell r="L315" t="str">
            <v>Quản trị nhân sự theo tiếp cận KPIs tại Ngân hàng Thương mại Cổ phần Đầu tư và Phát triển Việt Nam</v>
          </cell>
          <cell r="M315" t="str">
            <v>TS. Nguyễn Thùy Dung</v>
          </cell>
          <cell r="N315" t="str">
            <v>Trường ĐHKT - ĐHQGHN</v>
          </cell>
          <cell r="O315" t="str">
            <v xml:space="preserve">3551 /QĐ-ĐHKT ngày  18/10/2017 </v>
          </cell>
          <cell r="P315">
            <v>1026</v>
          </cell>
          <cell r="Q315" t="str">
            <v>/ĐHKT-QĐ ngày 17/04/2018</v>
          </cell>
          <cell r="R315" t="str">
            <v>1026/ĐHKT-QĐ ngày 17/04/2018</v>
          </cell>
        </row>
        <row r="316">
          <cell r="C316" t="str">
            <v>Nguyễn Hữu Trường 18/10/1990</v>
          </cell>
          <cell r="D316" t="str">
            <v>Nguyễn Hữu Trường</v>
          </cell>
          <cell r="E316" t="str">
            <v>18/10/1990</v>
          </cell>
          <cell r="F316" t="str">
            <v>Chất lượng phục vụ hành khách tại Cảng hàng không Quốc tế Nội Bài</v>
          </cell>
          <cell r="G316" t="str">
            <v>Quản trị kinh doanh</v>
          </cell>
          <cell r="H316" t="str">
            <v>Quản trị kinh doanh</v>
          </cell>
          <cell r="I316" t="str">
            <v>60340102</v>
          </cell>
          <cell r="J316" t="str">
            <v>QH-2016-E</v>
          </cell>
          <cell r="K316">
            <v>2</v>
          </cell>
          <cell r="L316" t="str">
            <v>Chất lượng phục vụ hành khách tại Cảng hàng không Quốc tế Nội Bài</v>
          </cell>
          <cell r="M316" t="str">
            <v>TS. Nguyễn Thùy Dung</v>
          </cell>
          <cell r="N316" t="str">
            <v>Trường ĐHKT - ĐHQGHN</v>
          </cell>
          <cell r="O316" t="str">
            <v xml:space="preserve">3551 /QĐ-ĐHKT ngày  18/10/2017 </v>
          </cell>
          <cell r="P316">
            <v>1027</v>
          </cell>
          <cell r="Q316" t="str">
            <v>/ĐHKT-QĐ ngày 17/04/2018</v>
          </cell>
          <cell r="R316" t="str">
            <v>1027/ĐHKT-QĐ ngày 17/04/2018</v>
          </cell>
        </row>
        <row r="317">
          <cell r="C317" t="str">
            <v>Lê Hồng Tâm 19/05/1991</v>
          </cell>
          <cell r="D317" t="str">
            <v>Lê Hồng Tâm</v>
          </cell>
          <cell r="E317" t="str">
            <v>19/05/1991</v>
          </cell>
          <cell r="F317" t="str">
            <v>Hiệu quả gia công hàng may mặc xuất khẩu của Công ty TNHH Maxport</v>
          </cell>
          <cell r="G317" t="str">
            <v>Quản trị kinh doanh</v>
          </cell>
          <cell r="H317" t="str">
            <v>Quản trị kinh doanh</v>
          </cell>
          <cell r="I317" t="str">
            <v>60340102</v>
          </cell>
          <cell r="J317" t="str">
            <v>QH-2016-E</v>
          </cell>
          <cell r="K317">
            <v>2</v>
          </cell>
          <cell r="L317" t="str">
            <v>Hiệu quả gia công hàng may mặc xuất khẩu của Công ty TNHH Maxport</v>
          </cell>
          <cell r="M317" t="str">
            <v>PGS.TS. Phạm Quang Thao</v>
          </cell>
          <cell r="N317" t="str">
            <v>Đảng ủy khối cơ quan TW</v>
          </cell>
          <cell r="O317" t="str">
            <v xml:space="preserve">3551 /QĐ-ĐHKT ngày  18/10/2017 </v>
          </cell>
          <cell r="P317">
            <v>1028</v>
          </cell>
          <cell r="Q317" t="str">
            <v>/ĐHKT-QĐ ngày 17/04/2018</v>
          </cell>
          <cell r="R317" t="str">
            <v>1028/ĐHKT-QĐ ngày 17/04/2018</v>
          </cell>
        </row>
        <row r="318">
          <cell r="C318" t="str">
            <v>Nguyễn Thị Khánh Huyền 02/09/1990</v>
          </cell>
          <cell r="D318" t="str">
            <v>Nguyễn Thị Khánh Huyền</v>
          </cell>
          <cell r="E318" t="str">
            <v>02/09/1990</v>
          </cell>
          <cell r="F318" t="str">
            <v>Đãi ngộ nhân lực của Ngân hàng Hợp tác xã Việt Nam đối với các chi nhánh tại địa phương</v>
          </cell>
          <cell r="G318" t="str">
            <v>Quản trị kinh doanh</v>
          </cell>
          <cell r="H318" t="str">
            <v>Quản trị kinh doanh</v>
          </cell>
          <cell r="I318" t="str">
            <v>60340102</v>
          </cell>
          <cell r="J318" t="str">
            <v>QH-2016-E</v>
          </cell>
          <cell r="K318">
            <v>2</v>
          </cell>
          <cell r="L318" t="str">
            <v>Đãi ngộ nhân lực của Ngân hàng Hợp tác xã Việt Nam đối với các chi nhánh tại địa phương</v>
          </cell>
          <cell r="M318" t="str">
            <v>PGS.TS. Phạm Quang Thao</v>
          </cell>
          <cell r="N318" t="str">
            <v>Đảng ủy khối cơ quan TW</v>
          </cell>
          <cell r="O318" t="str">
            <v xml:space="preserve">3551 /QĐ-ĐHKT ngày  18/10/2017 </v>
          </cell>
          <cell r="P318">
            <v>1029</v>
          </cell>
          <cell r="Q318" t="str">
            <v>/ĐHKT-QĐ ngày 17/04/2018</v>
          </cell>
          <cell r="R318" t="str">
            <v>1029/ĐHKT-QĐ ngày 17/04/2018</v>
          </cell>
        </row>
        <row r="319">
          <cell r="C319" t="str">
            <v>Nguyễn Thị Thu 06/03/1993</v>
          </cell>
          <cell r="D319" t="str">
            <v>Nguyễn Thị Thu</v>
          </cell>
          <cell r="E319" t="str">
            <v>06/03/1993</v>
          </cell>
          <cell r="F319" t="str">
            <v>Marketing địa phương nhằm thu hút đầu tư trong lĩnh vực du lịch tại tỉnh Phú Thọ</v>
          </cell>
          <cell r="G319" t="str">
            <v>Quản trị kinh doanh</v>
          </cell>
          <cell r="H319" t="str">
            <v>Quản trị kinh doanh</v>
          </cell>
          <cell r="I319" t="str">
            <v>60340102</v>
          </cell>
          <cell r="J319" t="str">
            <v>QH-2016-E</v>
          </cell>
          <cell r="K319">
            <v>2</v>
          </cell>
          <cell r="L319" t="str">
            <v>Marketing địa phương nhằm thu hút đầu tư trong lĩnh vực du lịch tại tỉnh Phú Thọ</v>
          </cell>
          <cell r="M319" t="str">
            <v>TS. Hồ Chí Dũng</v>
          </cell>
          <cell r="N319" t="str">
            <v>Trường ĐHKT - ĐHQGHN</v>
          </cell>
          <cell r="O319" t="str">
            <v xml:space="preserve">3551 /QĐ-ĐHKT ngày  18/10/2017 </v>
          </cell>
          <cell r="P319">
            <v>1030</v>
          </cell>
          <cell r="Q319" t="str">
            <v>/ĐHKT-QĐ ngày 17/04/2018</v>
          </cell>
          <cell r="R319" t="str">
            <v>1030/ĐHKT-QĐ ngày 17/04/2018</v>
          </cell>
        </row>
        <row r="320">
          <cell r="C320" t="str">
            <v>Lê Thị Vân 02/01/1990</v>
          </cell>
          <cell r="D320" t="str">
            <v>Lê Thị Vân</v>
          </cell>
          <cell r="E320" t="str">
            <v>02/01/1990</v>
          </cell>
          <cell r="F320" t="str">
            <v>Marketing dịch vụ giáo dục tại Trung tâm Đào tạo và Giáo dục Quốc tế - Trường Đại học Kinh tế - ĐHQGHN</v>
          </cell>
          <cell r="G320" t="str">
            <v>Quản trị kinh doanh</v>
          </cell>
          <cell r="H320" t="str">
            <v>Quản trị kinh doanh</v>
          </cell>
          <cell r="I320" t="str">
            <v>60340102</v>
          </cell>
          <cell r="J320" t="str">
            <v>QH-2016-E</v>
          </cell>
          <cell r="K320">
            <v>2</v>
          </cell>
          <cell r="L320" t="str">
            <v>Marketing dịch vụ giáo dục tại Trung tâm Đào tạo và Giáo dục Quốc tế - Trường Đại học Kinh tế - ĐHQGHN</v>
          </cell>
          <cell r="M320" t="str">
            <v>TS. Nguyễn Thu Hà</v>
          </cell>
          <cell r="N320" t="str">
            <v>Trường ĐHKT - ĐHQGHN</v>
          </cell>
          <cell r="O320" t="str">
            <v xml:space="preserve">3551 /QĐ-ĐHKT ngày  18/10/2017 </v>
          </cell>
          <cell r="P320">
            <v>1031</v>
          </cell>
          <cell r="Q320" t="str">
            <v>/ĐHKT-QĐ ngày 17/04/2018</v>
          </cell>
          <cell r="R320" t="str">
            <v>1031/ĐHKT-QĐ ngày 17/04/2018</v>
          </cell>
        </row>
        <row r="321">
          <cell r="C321" t="str">
            <v>Nguyễn Thành Hưng 25/09/1984</v>
          </cell>
          <cell r="D321" t="str">
            <v>Nguyễn Thành Hưng</v>
          </cell>
          <cell r="E321" t="str">
            <v>25/09/1984</v>
          </cell>
          <cell r="F321" t="str">
            <v>Phát triển thương hiệu cho chuỗi nhà hàng Sỹ Phú tại Công ty TNHH Sỹ Phú</v>
          </cell>
          <cell r="G321" t="str">
            <v>Quản trị kinh doanh</v>
          </cell>
          <cell r="H321" t="str">
            <v>Quản trị kinh doanh</v>
          </cell>
          <cell r="I321" t="str">
            <v>60340102</v>
          </cell>
          <cell r="J321" t="str">
            <v>QH-2016-E</v>
          </cell>
          <cell r="K321">
            <v>2</v>
          </cell>
          <cell r="L321" t="str">
            <v>Phát triển thương hiệu cho chuỗi nhà hàng Sỹ Phú tại Công ty TNHH Sỹ Phú</v>
          </cell>
          <cell r="M321" t="str">
            <v>PGS.TS. Hoàng Văn Hải</v>
          </cell>
          <cell r="N321" t="str">
            <v>Trường ĐHKT - ĐHQGHN</v>
          </cell>
          <cell r="O321" t="str">
            <v xml:space="preserve">3551 /QĐ-ĐHKT ngày  18/10/2017 </v>
          </cell>
          <cell r="P321">
            <v>1032</v>
          </cell>
          <cell r="Q321" t="str">
            <v>/ĐHKT-QĐ ngày 17/04/2018</v>
          </cell>
          <cell r="R321" t="str">
            <v>1032/ĐHKT-QĐ ngày 17/04/2018</v>
          </cell>
        </row>
        <row r="322">
          <cell r="C322" t="str">
            <v>Đào Trần Trung 15/02/1985</v>
          </cell>
          <cell r="D322" t="str">
            <v xml:space="preserve"> Đào Trần Trung</v>
          </cell>
          <cell r="E322" t="str">
            <v>15/02/1985</v>
          </cell>
          <cell r="F322" t="str">
            <v>Văn hóa doanh nghiệp tại Công ty Cổ phần in và bao bì Goldsun</v>
          </cell>
          <cell r="G322" t="str">
            <v>Quản trị kinh doanh</v>
          </cell>
          <cell r="H322" t="str">
            <v>Quản trị kinh doanh</v>
          </cell>
          <cell r="I322" t="str">
            <v>60340102</v>
          </cell>
          <cell r="J322" t="str">
            <v>QH-2016-E</v>
          </cell>
          <cell r="K322">
            <v>2</v>
          </cell>
          <cell r="L322" t="str">
            <v>Văn hóa doanh nghiệp tại Công ty Cổ phần in và bao bì Goldsun</v>
          </cell>
          <cell r="M322" t="str">
            <v>PGS.TS. Hoàng Văn Hải</v>
          </cell>
          <cell r="N322" t="str">
            <v>Trường ĐHKT - ĐHQGHN</v>
          </cell>
          <cell r="O322" t="str">
            <v xml:space="preserve">3551 /QĐ-ĐHKT ngày  18/10/2017 </v>
          </cell>
          <cell r="P322">
            <v>1033</v>
          </cell>
          <cell r="Q322" t="str">
            <v>/ĐHKT-QĐ ngày 17/04/2018</v>
          </cell>
          <cell r="R322" t="str">
            <v>1033/ĐHKT-QĐ ngày 17/04/2018</v>
          </cell>
        </row>
        <row r="323">
          <cell r="C323" t="str">
            <v>Vũ Đức Truyền 10/03/1987</v>
          </cell>
          <cell r="D323" t="str">
            <v>Vũ Đức Truyền</v>
          </cell>
          <cell r="E323" t="str">
            <v>10/03/1987</v>
          </cell>
          <cell r="F323" t="str">
            <v>Quản trị nhân lực tại Công ty TNHH Cơ khí Xây dựng và Thương mại Công nghệ mới</v>
          </cell>
          <cell r="G323" t="str">
            <v>Quản trị kinh doanh</v>
          </cell>
          <cell r="H323" t="str">
            <v>Quản trị kinh doanh</v>
          </cell>
          <cell r="I323" t="str">
            <v>60340102</v>
          </cell>
          <cell r="J323" t="str">
            <v>QH-2016-E</v>
          </cell>
          <cell r="K323">
            <v>2</v>
          </cell>
          <cell r="L323" t="str">
            <v>Quản trị nhân lực tại Công ty TNHH Cơ khí Xây dựng và Thương mại Công nghệ mới</v>
          </cell>
          <cell r="M323" t="str">
            <v>PGS.TS. Hoàng Văn Hải</v>
          </cell>
          <cell r="N323" t="str">
            <v>Trường ĐHKT - ĐHQGHN</v>
          </cell>
          <cell r="O323" t="str">
            <v xml:space="preserve">3551 /QĐ-ĐHKT ngày  18/10/2017 </v>
          </cell>
          <cell r="P323">
            <v>1034</v>
          </cell>
          <cell r="Q323" t="str">
            <v>/ĐHKT-QĐ ngày 17/04/2018</v>
          </cell>
          <cell r="R323" t="str">
            <v>1034/ĐHKT-QĐ ngày 17/04/2018</v>
          </cell>
        </row>
        <row r="324">
          <cell r="C324" t="str">
            <v>Phạm Văn Vinh 15/05/1981</v>
          </cell>
          <cell r="D324" t="str">
            <v>Phạm Văn Vinh</v>
          </cell>
          <cell r="E324" t="str">
            <v>15/05/1981</v>
          </cell>
          <cell r="F324" t="str">
            <v>Chiến lược kinh doanh Công ty Cổ phần Sông Đà 6 giai đoạn 2019 - 2024</v>
          </cell>
          <cell r="G324" t="str">
            <v>Quản trị kinh doanh</v>
          </cell>
          <cell r="H324" t="str">
            <v>Quản trị kinh doanh</v>
          </cell>
          <cell r="I324" t="str">
            <v>60340102</v>
          </cell>
          <cell r="J324" t="str">
            <v>QH-2016-E</v>
          </cell>
          <cell r="K324">
            <v>2</v>
          </cell>
          <cell r="L324" t="str">
            <v>Chiến lược kinh doanh Công ty Cổ phần Sông Đà 6 giai đoạn 2019 - 2024</v>
          </cell>
          <cell r="M324" t="str">
            <v>PGS.TS. Hoàng Văn Hải</v>
          </cell>
          <cell r="N324" t="str">
            <v>Trường ĐHKT - ĐHQGHN</v>
          </cell>
          <cell r="O324" t="str">
            <v xml:space="preserve">3551 /QĐ-ĐHKT ngày  18/10/2017 </v>
          </cell>
          <cell r="P324">
            <v>1035</v>
          </cell>
          <cell r="Q324" t="str">
            <v>/ĐHKT-QĐ ngày 17/04/2018</v>
          </cell>
          <cell r="R324" t="str">
            <v>1035/ĐHKT-QĐ ngày 17/04/2018</v>
          </cell>
        </row>
        <row r="325">
          <cell r="C325" t="str">
            <v>Ngô Việt Tiệp 20/12/1980</v>
          </cell>
          <cell r="D325" t="str">
            <v>Ngô Việt Tiệp</v>
          </cell>
          <cell r="E325" t="str">
            <v>20/12/1980</v>
          </cell>
          <cell r="F325" t="str">
            <v>Xây dựng chiến lược kinh doanh cho Công ty TNHH MTV Xây lắp điện 1 - Mỹ Đình giai đoạn 2019 - 2024</v>
          </cell>
          <cell r="G325" t="str">
            <v>Quản trị kinh doanh</v>
          </cell>
          <cell r="H325" t="str">
            <v>Quản trị kinh doanh</v>
          </cell>
          <cell r="I325" t="str">
            <v>60340102</v>
          </cell>
          <cell r="J325" t="str">
            <v>QH-2016-E</v>
          </cell>
          <cell r="K325">
            <v>2</v>
          </cell>
          <cell r="L325" t="str">
            <v>Xây dựng chiến lược kinh doanh cho Công ty TNHH MTV Xây lắp điện 1 - Mỹ Đình giai đoạn 2019 - 2024</v>
          </cell>
          <cell r="M325" t="str">
            <v>PGS.TS. Hoàng Văn Hải</v>
          </cell>
          <cell r="N325" t="str">
            <v>Trường ĐHKT - ĐHQGHN</v>
          </cell>
          <cell r="O325" t="str">
            <v xml:space="preserve">3551 /QĐ-ĐHKT ngày  18/10/2017 </v>
          </cell>
          <cell r="P325">
            <v>1036</v>
          </cell>
          <cell r="Q325" t="str">
            <v>/ĐHKT-QĐ ngày 17/04/2018</v>
          </cell>
          <cell r="R325" t="str">
            <v>1036/ĐHKT-QĐ ngày 17/04/2018</v>
          </cell>
        </row>
        <row r="326">
          <cell r="C326" t="str">
            <v>Nguyễn Hữu Kiên 13/06/1984</v>
          </cell>
          <cell r="D326" t="str">
            <v>Nguyễn Hữu Kiên</v>
          </cell>
          <cell r="E326" t="str">
            <v>13/06/1984</v>
          </cell>
          <cell r="F326" t="str">
            <v>Hoạch định chiến lược cạnh tranh cho Công ty TNHH Hệ thống thông tin FPT</v>
          </cell>
          <cell r="G326" t="str">
            <v>Quản trị kinh doanh</v>
          </cell>
          <cell r="H326" t="str">
            <v>Quản trị kinh doanh</v>
          </cell>
          <cell r="I326" t="str">
            <v>60340102</v>
          </cell>
          <cell r="J326" t="str">
            <v>QH-2016-E</v>
          </cell>
          <cell r="K326">
            <v>2</v>
          </cell>
          <cell r="L326" t="str">
            <v>Hoạch định chiến lược cạnh tranh cho Công ty TNHH Hệ thống thông tin FPT</v>
          </cell>
          <cell r="M326" t="str">
            <v>TS. Trần Kim Hào</v>
          </cell>
          <cell r="N326" t="str">
            <v>Viện Nghiên cứu Quản lí kinh tế Trung Ương</v>
          </cell>
          <cell r="O326" t="str">
            <v xml:space="preserve">3551 /QĐ-ĐHKT ngày  18/10/2017 </v>
          </cell>
          <cell r="P326">
            <v>1037</v>
          </cell>
          <cell r="Q326" t="str">
            <v>/ĐHKT-QĐ ngày 17/04/2018</v>
          </cell>
          <cell r="R326" t="str">
            <v>1037/ĐHKT-QĐ ngày 17/04/2018</v>
          </cell>
        </row>
        <row r="327">
          <cell r="C327" t="str">
            <v>Bùi Thị Thu Trang 25/05/1993</v>
          </cell>
          <cell r="D327" t="str">
            <v>Bùi Thị Thu Trang</v>
          </cell>
          <cell r="E327" t="str">
            <v>25/05/1993</v>
          </cell>
          <cell r="F327" t="str">
            <v>Quản trị dịch vụ sau bán hàng tại hệ thống đại lý của Công ty Ô tô Toyota Việt Nam trên địa bàn Hà Nội</v>
          </cell>
          <cell r="G327" t="str">
            <v>Quản trị kinh doanh</v>
          </cell>
          <cell r="H327" t="str">
            <v>Quản trị kinh doanh</v>
          </cell>
          <cell r="I327" t="str">
            <v>60340102</v>
          </cell>
          <cell r="J327" t="str">
            <v>QH-2016-E</v>
          </cell>
          <cell r="K327">
            <v>2</v>
          </cell>
          <cell r="L327" t="str">
            <v>Quản trị dịch vụ sau bán hàng tại hệ thống đại lý của Công ty Ô tô Toyota Việt Nam trên địa bàn Hà Nội</v>
          </cell>
          <cell r="M327" t="str">
            <v>TS. Trần Kim Hào</v>
          </cell>
          <cell r="N327" t="str">
            <v>Viện Nghiên cứu Quản lí kinh tế Trung Ương</v>
          </cell>
          <cell r="O327" t="str">
            <v xml:space="preserve">3551 /QĐ-ĐHKT ngày  18/10/2017 </v>
          </cell>
          <cell r="P327">
            <v>1038</v>
          </cell>
          <cell r="Q327" t="str">
            <v>/ĐHKT-QĐ ngày 17/04/2018</v>
          </cell>
          <cell r="R327" t="str">
            <v>1038/ĐHKT-QĐ ngày 17/04/2018</v>
          </cell>
        </row>
        <row r="328">
          <cell r="C328" t="str">
            <v>Nguyễn Trọng Cường 18/09/1984</v>
          </cell>
          <cell r="D328" t="str">
            <v>Nguyễn Trọng Cường</v>
          </cell>
          <cell r="E328" t="str">
            <v>18/09/1984</v>
          </cell>
          <cell r="F328" t="str">
            <v>Marketing - Mix cho sản phẩm dầu nhớt xe máy tại Công ty TNHH Total Việt Nam</v>
          </cell>
          <cell r="G328" t="str">
            <v>Quản trị kinh doanh</v>
          </cell>
          <cell r="H328" t="str">
            <v>Quản trị kinh doanh</v>
          </cell>
          <cell r="I328" t="str">
            <v>60340102</v>
          </cell>
          <cell r="J328" t="str">
            <v>QH-2016-E</v>
          </cell>
          <cell r="K328">
            <v>2</v>
          </cell>
          <cell r="L328" t="str">
            <v>Marketing - Mix cho sản phẩm dầu nhớt xe máy tại Công ty TNHH Total Việt Nam</v>
          </cell>
          <cell r="M328" t="str">
            <v>TS. Vũ Thị Minh Hiền</v>
          </cell>
          <cell r="N328" t="str">
            <v>Trường ĐHKT - ĐHQGHN</v>
          </cell>
          <cell r="O328" t="str">
            <v xml:space="preserve">3551 /QĐ-ĐHKT ngày  18/10/2017 </v>
          </cell>
          <cell r="P328">
            <v>1039</v>
          </cell>
          <cell r="Q328" t="str">
            <v>/ĐHKT-QĐ ngày 17/04/2018</v>
          </cell>
          <cell r="R328" t="str">
            <v>1039/ĐHKT-QĐ ngày 17/04/2018</v>
          </cell>
        </row>
        <row r="329">
          <cell r="C329" t="str">
            <v>Nguyễn Thùy Vân 03/03/1992</v>
          </cell>
          <cell r="D329" t="str">
            <v>Nguyễn Thùy Vân</v>
          </cell>
          <cell r="E329" t="str">
            <v>03/03/1992</v>
          </cell>
          <cell r="F329" t="str">
            <v>Dịch vụ E-Banking tại Ngân hàng Nông nghiệp và Phát triển nông thôn Việt Nam</v>
          </cell>
          <cell r="G329" t="str">
            <v>Quản trị kinh doanh</v>
          </cell>
          <cell r="H329" t="str">
            <v>Quản trị kinh doanh</v>
          </cell>
          <cell r="I329" t="str">
            <v>60340102</v>
          </cell>
          <cell r="J329" t="str">
            <v>QH-2016-E</v>
          </cell>
          <cell r="K329">
            <v>2</v>
          </cell>
          <cell r="L329" t="str">
            <v>Dịch vụ E-Banking tại Ngân hàng Nông nghiệp và Phát triển nông thôn Việt Nam</v>
          </cell>
          <cell r="M329" t="str">
            <v>TS. Vũ Thị Minh Hiền</v>
          </cell>
          <cell r="N329" t="str">
            <v>Trường ĐHKT - ĐHQGHN</v>
          </cell>
          <cell r="O329" t="str">
            <v xml:space="preserve">3551 /QĐ-ĐHKT ngày  18/10/2017 </v>
          </cell>
          <cell r="P329">
            <v>1040</v>
          </cell>
          <cell r="Q329" t="str">
            <v>/ĐHKT-QĐ ngày 17/04/2018</v>
          </cell>
          <cell r="R329" t="str">
            <v>1040/ĐHKT-QĐ ngày 17/04/2018</v>
          </cell>
        </row>
        <row r="330">
          <cell r="C330" t="str">
            <v>Phạm Tuấn Nguyên 06/10/1993</v>
          </cell>
          <cell r="D330" t="str">
            <v>Phạm Tuấn Nguyên</v>
          </cell>
          <cell r="E330" t="str">
            <v>06/10/1993</v>
          </cell>
          <cell r="F330" t="str">
            <v>Hỗ trợ khởi nghiệp sáng tạo cho các doanh nghiệp Việt Nam tại địa bàn Hà Nội</v>
          </cell>
          <cell r="G330" t="str">
            <v>Quản trị kinh doanh</v>
          </cell>
          <cell r="H330" t="str">
            <v>Quản trị kinh doanh</v>
          </cell>
          <cell r="I330" t="str">
            <v>60340102</v>
          </cell>
          <cell r="J330" t="str">
            <v>QH-2016-E</v>
          </cell>
          <cell r="K330">
            <v>2</v>
          </cell>
          <cell r="L330" t="str">
            <v>Hỗ trợ khởi nghiệp sáng tạo cho các doanh nghiệp Việt Nam tại địa bàn Hà Nội</v>
          </cell>
          <cell r="M330" t="str">
            <v>TS. Nguyễn Trọng Hiệu</v>
          </cell>
          <cell r="N330" t="str">
            <v>Viện Nghiên cứu và Phát triển doanh nghiệp</v>
          </cell>
          <cell r="O330" t="str">
            <v xml:space="preserve">3551 /QĐ-ĐHKT ngày  18/10/2017 </v>
          </cell>
          <cell r="P330">
            <v>1041</v>
          </cell>
          <cell r="Q330" t="str">
            <v>/ĐHKT-QĐ ngày 17/04/2018</v>
          </cell>
          <cell r="R330" t="str">
            <v>1041/ĐHKT-QĐ ngày 17/04/2018</v>
          </cell>
        </row>
        <row r="331">
          <cell r="C331" t="str">
            <v>Đoàn Thị Duyền 12/02/1990</v>
          </cell>
          <cell r="D331" t="str">
            <v>Đoàn Thị Duyền</v>
          </cell>
          <cell r="E331" t="str">
            <v>12/02/1990</v>
          </cell>
          <cell r="F331" t="str">
            <v>Chất lượng nhân lực tại Công ty Cổ phần Tập đoàn SM</v>
          </cell>
          <cell r="G331" t="str">
            <v>Quản trị kinh doanh</v>
          </cell>
          <cell r="H331" t="str">
            <v>Quản trị kinh doanh</v>
          </cell>
          <cell r="I331" t="str">
            <v>60340102</v>
          </cell>
          <cell r="J331" t="str">
            <v>QH-2016-E</v>
          </cell>
          <cell r="K331">
            <v>2</v>
          </cell>
          <cell r="L331" t="str">
            <v>Chất lượng nhân lực tại Công ty Cổ phần Tập đoàn SM</v>
          </cell>
          <cell r="M331" t="str">
            <v>PGS.TS. Mai Thanh Lan</v>
          </cell>
          <cell r="N331" t="str">
            <v>Trường Đại học Thương Mại</v>
          </cell>
          <cell r="O331" t="str">
            <v xml:space="preserve">3551 /QĐ-ĐHKT ngày  18/10/2017 </v>
          </cell>
          <cell r="P331">
            <v>1042</v>
          </cell>
          <cell r="Q331" t="str">
            <v>/ĐHKT-QĐ ngày 17/04/2018</v>
          </cell>
          <cell r="R331" t="str">
            <v>1042/ĐHKT-QĐ ngày 17/04/2018</v>
          </cell>
        </row>
        <row r="332">
          <cell r="C332" t="str">
            <v>Trịnh Hùng Cường 08/01/1979</v>
          </cell>
          <cell r="D332" t="str">
            <v>Trịnh Hùng Cường</v>
          </cell>
          <cell r="E332" t="str">
            <v>08/01/1979</v>
          </cell>
          <cell r="F332" t="str">
            <v>Hoạt động cho vay tiêu dùng tín chấp đối với khách hàng cá nhân tại Ngân hàng Nông nghiệp và Phát triển nông thôn Việt Nam - Chi nhánh Tây Hồ giai đoạn 2019 - 2024</v>
          </cell>
          <cell r="G332" t="str">
            <v>Quản trị kinh doanh</v>
          </cell>
          <cell r="H332" t="str">
            <v>Quản trị kinh doanh</v>
          </cell>
          <cell r="I332" t="str">
            <v>60340102</v>
          </cell>
          <cell r="J332" t="str">
            <v>QH-2016-E</v>
          </cell>
          <cell r="K332">
            <v>2</v>
          </cell>
          <cell r="L332" t="str">
            <v>Hoạt động cho vay tiêu dùng tín chấp đối với khách hàng cá nhân tại Ngân hàng Nông nghiệp và Phát triển nông thôn Việt Nam - Chi nhánh Tây Hồ giai đoạn 2019 - 2024</v>
          </cell>
          <cell r="M332" t="str">
            <v>TS. Nguyễn Phương Mai</v>
          </cell>
          <cell r="N332" t="str">
            <v>Trường ĐHKT - ĐHQGHN</v>
          </cell>
          <cell r="O332" t="str">
            <v xml:space="preserve">3551 /QĐ-ĐHKT ngày  18/10/2017 </v>
          </cell>
          <cell r="P332">
            <v>1043</v>
          </cell>
          <cell r="Q332" t="str">
            <v>/ĐHKT-QĐ ngày 17/04/2018</v>
          </cell>
          <cell r="R332" t="str">
            <v>1043/ĐHKT-QĐ ngày 17/04/2018</v>
          </cell>
        </row>
        <row r="333">
          <cell r="C333" t="str">
            <v>Vũ Thị Trang Ngọc 15/03/1992</v>
          </cell>
          <cell r="D333" t="str">
            <v>Vũ Thị Trang Ngọc</v>
          </cell>
          <cell r="E333" t="str">
            <v>15/03/1992</v>
          </cell>
          <cell r="F333" t="str">
            <v>Trách nhiệm xã hội tại Trung tâm Ứng dụng Tiêu chuẩn Chất lượng</v>
          </cell>
          <cell r="G333" t="str">
            <v>Quản trị kinh doanh</v>
          </cell>
          <cell r="H333" t="str">
            <v>Quản trị kinh doanh</v>
          </cell>
          <cell r="I333" t="str">
            <v>60340102</v>
          </cell>
          <cell r="J333" t="str">
            <v>QH-2016-E</v>
          </cell>
          <cell r="K333">
            <v>2</v>
          </cell>
          <cell r="L333" t="str">
            <v>Trách nhiệm xã hội tại Trung tâm Ứng dụng Tiêu chuẩn Chất lượng</v>
          </cell>
          <cell r="M333" t="str">
            <v>TS. Nguyễn Phương Mai</v>
          </cell>
          <cell r="N333" t="str">
            <v>Trường ĐHKT - ĐHQGHN</v>
          </cell>
          <cell r="O333" t="str">
            <v xml:space="preserve">3551 /QĐ-ĐHKT ngày  18/10/2017 </v>
          </cell>
          <cell r="P333">
            <v>1044</v>
          </cell>
          <cell r="Q333" t="str">
            <v>/ĐHKT-QĐ ngày 17/04/2018</v>
          </cell>
          <cell r="R333" t="str">
            <v>1044/ĐHKT-QĐ ngày 17/04/2018</v>
          </cell>
        </row>
        <row r="334">
          <cell r="C334" t="str">
            <v>Vũ Đăng Hoàng 10/02/1992</v>
          </cell>
          <cell r="D334" t="str">
            <v>Vũ Đăng Hoàng</v>
          </cell>
          <cell r="E334" t="str">
            <v>10/02/1992</v>
          </cell>
          <cell r="F334" t="str">
            <v>Định vị thương hiệu của Công ty Cổ phần Thực phẩm Hữu Nghị</v>
          </cell>
          <cell r="G334" t="str">
            <v>Quản trị kinh doanh</v>
          </cell>
          <cell r="H334" t="str">
            <v>Quản trị kinh doanh</v>
          </cell>
          <cell r="I334" t="str">
            <v>60340102</v>
          </cell>
          <cell r="J334" t="str">
            <v>QH-2016-E</v>
          </cell>
          <cell r="K334">
            <v>2</v>
          </cell>
          <cell r="L334" t="str">
            <v>Định vị thương hiệu của Công ty Cổ phần Thực phẩm Hữu Nghị</v>
          </cell>
          <cell r="M334" t="str">
            <v>TS. Nguyễn Thị Phi Nga</v>
          </cell>
          <cell r="N334" t="str">
            <v>Trường ĐHKT - ĐHQGHN</v>
          </cell>
          <cell r="O334" t="str">
            <v xml:space="preserve">3551 /QĐ-ĐHKT ngày  18/10/2017 </v>
          </cell>
          <cell r="P334">
            <v>1045</v>
          </cell>
          <cell r="Q334" t="str">
            <v>/ĐHKT-QĐ ngày 17/04/2018</v>
          </cell>
          <cell r="R334" t="str">
            <v>1045/ĐHKT-QĐ ngày 17/04/2018</v>
          </cell>
        </row>
        <row r="335">
          <cell r="C335" t="str">
            <v>Hà Minh Thư 17/08/1991</v>
          </cell>
          <cell r="D335" t="str">
            <v>Hà Minh Thư</v>
          </cell>
          <cell r="E335" t="str">
            <v>17/08/1991</v>
          </cell>
          <cell r="F335" t="str">
            <v>Các nhân tố ảnh hưởng đến quyết định mua xe ô tô Hyundai của người tiêu dùng tại Hà Nội</v>
          </cell>
          <cell r="G335" t="str">
            <v>Quản trị kinh doanh</v>
          </cell>
          <cell r="H335" t="str">
            <v>Quản trị kinh doanh</v>
          </cell>
          <cell r="I335" t="str">
            <v>60340102</v>
          </cell>
          <cell r="J335" t="str">
            <v>QH-2016-E</v>
          </cell>
          <cell r="K335">
            <v>2</v>
          </cell>
          <cell r="L335" t="str">
            <v>Các nhân tố ảnh hưởng đến quyết định mua xe ô tô Hyundai của người tiêu dùng tại Hà Nội</v>
          </cell>
          <cell r="M335" t="str">
            <v>TS. Nguyễn Thị Phi Nga</v>
          </cell>
          <cell r="N335" t="str">
            <v>Trường ĐHKT - ĐHQGHN</v>
          </cell>
          <cell r="O335" t="str">
            <v xml:space="preserve">3551 /QĐ-ĐHKT ngày  18/10/2017 </v>
          </cell>
          <cell r="P335">
            <v>1046</v>
          </cell>
          <cell r="Q335" t="str">
            <v>/ĐHKT-QĐ ngày 17/04/2018</v>
          </cell>
          <cell r="R335" t="str">
            <v>1046/ĐHKT-QĐ ngày 17/04/2018</v>
          </cell>
        </row>
        <row r="336">
          <cell r="C336" t="str">
            <v>Nguyễn Thị Hương Giang 02/08/1984</v>
          </cell>
          <cell r="D336" t="str">
            <v>Nguyễn Thị Hương Giang</v>
          </cell>
          <cell r="E336" t="str">
            <v>02/08/1984</v>
          </cell>
          <cell r="F336" t="str">
            <v>Chất lượng dịch vụ khách hàng của Ngân hàng Thương mại Cổ phần Kỹ thương Việt Nam trên địa bàn Hà Nội</v>
          </cell>
          <cell r="G336" t="str">
            <v>Quản trị kinh doanh</v>
          </cell>
          <cell r="H336" t="str">
            <v>Quản trị kinh doanh</v>
          </cell>
          <cell r="I336" t="str">
            <v>60340102</v>
          </cell>
          <cell r="J336" t="str">
            <v>QH-2016-E</v>
          </cell>
          <cell r="K336">
            <v>2</v>
          </cell>
          <cell r="L336" t="str">
            <v>Chất lượng dịch vụ khách hàng của Ngân hàng Thương mại Cổ phần Kỹ thương Việt Nam trên địa bàn Hà Nội</v>
          </cell>
          <cell r="M336" t="str">
            <v>TS. Lưu Thị Minh Ngọc</v>
          </cell>
          <cell r="N336" t="str">
            <v>Trường ĐHKT - ĐHQGHN</v>
          </cell>
          <cell r="O336" t="str">
            <v xml:space="preserve">3551 /QĐ-ĐHKT ngày  18/10/2017 </v>
          </cell>
          <cell r="P336">
            <v>1047</v>
          </cell>
          <cell r="Q336" t="str">
            <v>/ĐHKT-QĐ ngày 17/04/2018</v>
          </cell>
          <cell r="R336" t="str">
            <v>1047/ĐHKT-QĐ ngày 17/04/2018</v>
          </cell>
        </row>
        <row r="337">
          <cell r="C337" t="str">
            <v>Vũ Tiến Hiệu 12/01/1982</v>
          </cell>
          <cell r="D337" t="str">
            <v>Vũ Tiến Hiệu</v>
          </cell>
          <cell r="E337" t="str">
            <v>12/01/1982</v>
          </cell>
          <cell r="F337" t="str">
            <v>Mức độ hài lòng của khách hàng đối với sản phẩm nhà ở của Tổng công ty Đầu tư Phát triển nhà và đô thị</v>
          </cell>
          <cell r="G337" t="str">
            <v>Quản trị kinh doanh</v>
          </cell>
          <cell r="H337" t="str">
            <v>Quản trị kinh doanh</v>
          </cell>
          <cell r="I337" t="str">
            <v>60340102</v>
          </cell>
          <cell r="J337" t="str">
            <v>QH-2016-E</v>
          </cell>
          <cell r="K337">
            <v>2</v>
          </cell>
          <cell r="L337" t="str">
            <v>Mức độ hài lòng của khách hàng đối với sản phẩm nhà ở của Tổng công ty Đầu tư Phát triển nhà và đô thị</v>
          </cell>
          <cell r="M337" t="str">
            <v>TS. Lưu Thị Minh Ngọc</v>
          </cell>
          <cell r="N337" t="str">
            <v>Trường ĐHKT - ĐHQGHN</v>
          </cell>
          <cell r="O337" t="str">
            <v xml:space="preserve">3551 /QĐ-ĐHKT ngày  18/10/2017 </v>
          </cell>
          <cell r="P337">
            <v>1048</v>
          </cell>
          <cell r="Q337" t="str">
            <v>/ĐHKT-QĐ ngày 17/04/2018</v>
          </cell>
          <cell r="R337" t="str">
            <v>1048/ĐHKT-QĐ ngày 17/04/2018</v>
          </cell>
        </row>
        <row r="338">
          <cell r="C338" t="str">
            <v>Nguyễn Thị Thanh Hường 10/03/1985</v>
          </cell>
          <cell r="D338" t="str">
            <v>Nguyễn Thị Thanh Hường</v>
          </cell>
          <cell r="E338" t="str">
            <v>10/03/1985</v>
          </cell>
          <cell r="F338" t="str">
            <v>Đánh giá hiệu quả công việc tại Công ty Bất động sản Viettel</v>
          </cell>
          <cell r="G338" t="str">
            <v>Quản trị kinh doanh</v>
          </cell>
          <cell r="H338" t="str">
            <v>Quản trị kinh doanh</v>
          </cell>
          <cell r="I338" t="str">
            <v>60340102</v>
          </cell>
          <cell r="J338" t="str">
            <v>QH-2016-E</v>
          </cell>
          <cell r="K338">
            <v>2</v>
          </cell>
          <cell r="L338" t="str">
            <v>Đánh giá hiệu quả công việc tại Công ty Bất động sản Viettel</v>
          </cell>
          <cell r="M338" t="str">
            <v>TS. Lưu Thị Minh Ngọc</v>
          </cell>
          <cell r="N338" t="str">
            <v>Trường ĐHKT - ĐHQGHN</v>
          </cell>
          <cell r="O338" t="str">
            <v xml:space="preserve">3551 /QĐ-ĐHKT ngày  18/10/2017 </v>
          </cell>
          <cell r="P338">
            <v>1049</v>
          </cell>
          <cell r="Q338" t="str">
            <v>/ĐHKT-QĐ ngày 17/04/2018</v>
          </cell>
          <cell r="R338" t="str">
            <v>1049/ĐHKT-QĐ ngày 17/04/2018</v>
          </cell>
        </row>
        <row r="339">
          <cell r="C339" t="str">
            <v>Nguyễn Thị Xoa 12/11/1994</v>
          </cell>
          <cell r="D339" t="str">
            <v>Nguyễn Thị Xoa</v>
          </cell>
          <cell r="E339" t="str">
            <v>12/11/1994</v>
          </cell>
          <cell r="F339" t="str">
            <v>Quản trị tinh gọn tại Công ty TNHH Phụ tùng xe máy SHOWA Việt Nam</v>
          </cell>
          <cell r="G339" t="str">
            <v>Quản trị kinh doanh</v>
          </cell>
          <cell r="H339" t="str">
            <v>Quản trị kinh doanh</v>
          </cell>
          <cell r="I339" t="str">
            <v>60340102</v>
          </cell>
          <cell r="J339" t="str">
            <v>QH-2016-E</v>
          </cell>
          <cell r="K339">
            <v>2</v>
          </cell>
          <cell r="L339" t="str">
            <v>Quản trị tinh gọn tại Công ty TNHH Phụ tùng xe máy SHOWA Việt Nam</v>
          </cell>
          <cell r="M339" t="str">
            <v>GS.TS. Bùi Xuân Phong</v>
          </cell>
          <cell r="N339" t="str">
            <v>Học viện Công nghệ Bưu chính Viễn thông</v>
          </cell>
          <cell r="O339" t="str">
            <v xml:space="preserve">3551 /QĐ-ĐHKT ngày  18/10/2017 </v>
          </cell>
          <cell r="P339">
            <v>1050</v>
          </cell>
          <cell r="Q339" t="str">
            <v>/ĐHKT-QĐ ngày 17/04/2018</v>
          </cell>
          <cell r="R339" t="str">
            <v>1050/ĐHKT-QĐ ngày 17/04/2018</v>
          </cell>
        </row>
        <row r="340">
          <cell r="C340" t="str">
            <v>Hoàng Thị Phượng 21/07/1985</v>
          </cell>
          <cell r="D340" t="str">
            <v>Hoàng Thị Phượng</v>
          </cell>
          <cell r="E340" t="str">
            <v>21/07/1985</v>
          </cell>
          <cell r="F340" t="str">
            <v>Tạo động lực làm việc cho cán bộ, công chức tại Cục thuế tỉnh Vĩnh Phúc</v>
          </cell>
          <cell r="G340" t="str">
            <v>Quản trị kinh doanh</v>
          </cell>
          <cell r="H340" t="str">
            <v>Quản trị kinh doanh</v>
          </cell>
          <cell r="I340" t="str">
            <v>60340102</v>
          </cell>
          <cell r="J340" t="str">
            <v>QH-2016-E</v>
          </cell>
          <cell r="K340">
            <v>2</v>
          </cell>
          <cell r="L340" t="str">
            <v>Tạo động lực làm việc cho cán bộ, công chức tại Cục thuế tỉnh Vĩnh Phúc</v>
          </cell>
          <cell r="M340" t="str">
            <v>GS.TS. Bùi Xuân Phong</v>
          </cell>
          <cell r="N340" t="str">
            <v>Học viện Công nghệ Bưu chính Viễn thông</v>
          </cell>
          <cell r="O340" t="str">
            <v xml:space="preserve">3551 /QĐ-ĐHKT ngày  18/10/2017 </v>
          </cell>
          <cell r="P340">
            <v>1051</v>
          </cell>
          <cell r="Q340" t="str">
            <v>/ĐHKT-QĐ ngày 17/04/2018</v>
          </cell>
          <cell r="R340" t="str">
            <v>1051/ĐHKT-QĐ ngày 17/04/2018</v>
          </cell>
        </row>
        <row r="341">
          <cell r="C341" t="str">
            <v>Nguyễn Thị Thu Trang 21/03/1993</v>
          </cell>
          <cell r="D341" t="str">
            <v>Nguyễn Thị Thu Trang</v>
          </cell>
          <cell r="E341" t="str">
            <v>21/03/1993</v>
          </cell>
          <cell r="F341" t="str">
            <v>Tổ chức lao động khoa học tại Công ty Cổ phần Than Núi Béo - Vinacomin</v>
          </cell>
          <cell r="G341" t="str">
            <v>Quản trị kinh doanh</v>
          </cell>
          <cell r="H341" t="str">
            <v>Quản trị kinh doanh</v>
          </cell>
          <cell r="I341" t="str">
            <v>60340102</v>
          </cell>
          <cell r="J341" t="str">
            <v>QH-2016-E</v>
          </cell>
          <cell r="K341">
            <v>2</v>
          </cell>
          <cell r="L341" t="str">
            <v>Tổ chức lao động khoa học tại Công ty Cổ phần Than Núi Béo - Vinacomin</v>
          </cell>
          <cell r="M341" t="str">
            <v>PGS.TS. Chu Tiến Quang</v>
          </cell>
          <cell r="N341" t="str">
            <v>Viện Nghiên cứu Quản lí kinh tế Trung Ương</v>
          </cell>
          <cell r="O341" t="str">
            <v xml:space="preserve">3551 /QĐ-ĐHKT ngày  18/10/2017 </v>
          </cell>
          <cell r="P341">
            <v>1052</v>
          </cell>
          <cell r="Q341" t="str">
            <v>/ĐHKT-QĐ ngày 17/04/2018</v>
          </cell>
          <cell r="R341" t="str">
            <v>1052/ĐHKT-QĐ ngày 17/04/2018</v>
          </cell>
        </row>
        <row r="342">
          <cell r="C342" t="str">
            <v>Bùi Thu Hằng 17/11/1991</v>
          </cell>
          <cell r="D342" t="str">
            <v>Bùi Thu Hằng</v>
          </cell>
          <cell r="E342" t="str">
            <v>17/11/1991</v>
          </cell>
          <cell r="F342" t="str">
            <v>Dịch vụ thanh toán không dùng tiền mặt tại Ngân hàng Thương mại Cổ phần đầu tư và phát triển Việt Nam - Chi nhánh Cầu Giấy</v>
          </cell>
          <cell r="G342" t="str">
            <v>Quản trị kinh doanh</v>
          </cell>
          <cell r="H342" t="str">
            <v>Quản trị kinh doanh</v>
          </cell>
          <cell r="I342" t="str">
            <v>60340102</v>
          </cell>
          <cell r="J342" t="str">
            <v>QH-2016-E</v>
          </cell>
          <cell r="K342">
            <v>2</v>
          </cell>
          <cell r="L342" t="str">
            <v>Dịch vụ thanh toán không dùng tiền mặt tại Ngân hàng Thương mại Cổ phần đầu tư và phát triển Việt Nam - Chi nhánh Cầu Giấy</v>
          </cell>
          <cell r="M342" t="str">
            <v>TS. Lê Xuân Sang</v>
          </cell>
          <cell r="N342" t="str">
            <v>Viện Kinh tế Việt Nam</v>
          </cell>
          <cell r="O342" t="str">
            <v xml:space="preserve">3551 /QĐ-ĐHKT ngày  18/10/2017 </v>
          </cell>
          <cell r="P342">
            <v>1053</v>
          </cell>
          <cell r="Q342" t="str">
            <v>/ĐHKT-QĐ ngày 17/04/2018</v>
          </cell>
          <cell r="R342" t="str">
            <v>1053/ĐHKT-QĐ ngày 17/04/2018</v>
          </cell>
        </row>
        <row r="343">
          <cell r="C343" t="str">
            <v>Nguyễn Thị Mai Trang 16/03/1992</v>
          </cell>
          <cell r="D343" t="str">
            <v>Nguyễn Thị Mai Trang</v>
          </cell>
          <cell r="E343" t="str">
            <v>16/03/1992</v>
          </cell>
          <cell r="F343" t="str">
            <v>Năng lực cạnh tranh của Công ty Cổ phần Thực phẩm Hữu Nghị</v>
          </cell>
          <cell r="G343" t="str">
            <v>Quản trị kinh doanh</v>
          </cell>
          <cell r="H343" t="str">
            <v>Quản trị kinh doanh</v>
          </cell>
          <cell r="I343" t="str">
            <v>60340102</v>
          </cell>
          <cell r="J343" t="str">
            <v>QH-2016-E</v>
          </cell>
          <cell r="K343">
            <v>2</v>
          </cell>
          <cell r="L343" t="str">
            <v>Năng lực cạnh tranh của Công ty Cổ phần Thực phẩm Hữu Nghị</v>
          </cell>
          <cell r="M343" t="str">
            <v>PGS.TS. Nguyễn Anh Thu</v>
          </cell>
          <cell r="N343" t="str">
            <v>Trường ĐHKT - ĐHQGHN</v>
          </cell>
          <cell r="O343" t="str">
            <v xml:space="preserve">3551 /QĐ-ĐHKT ngày  18/10/2017 </v>
          </cell>
          <cell r="P343">
            <v>1054</v>
          </cell>
          <cell r="Q343" t="str">
            <v>/ĐHKT-QĐ ngày 17/04/2018</v>
          </cell>
          <cell r="R343" t="str">
            <v>1054/ĐHKT-QĐ ngày 17/04/2018</v>
          </cell>
        </row>
        <row r="344">
          <cell r="C344" t="str">
            <v>Lê Văn Quân 13/02/1991</v>
          </cell>
          <cell r="D344" t="str">
            <v>Lê Văn Quân</v>
          </cell>
          <cell r="E344" t="str">
            <v>13/02/1991</v>
          </cell>
          <cell r="F344" t="str">
            <v>Năng lực cạnh tranh của Ngân hàng Thương mại Cổ phần Quân đội trong tín dụng doanh nghiệp vừa và nhỏ tại địa bàn Hà Nội</v>
          </cell>
          <cell r="G344" t="str">
            <v>Quản trị kinh doanh</v>
          </cell>
          <cell r="H344" t="str">
            <v>Quản trị kinh doanh</v>
          </cell>
          <cell r="I344" t="str">
            <v>60340102</v>
          </cell>
          <cell r="J344" t="str">
            <v>QH-2016-E</v>
          </cell>
          <cell r="K344">
            <v>2</v>
          </cell>
          <cell r="L344" t="str">
            <v>Năng lực cạnh tranh của Ngân hàng Thương mại Cổ phần Quân đội trong tín dụng doanh nghiệp vừa và nhỏ tại địa bàn Hà Nội</v>
          </cell>
          <cell r="M344" t="str">
            <v>PGS.TS. Trần Anh Tài</v>
          </cell>
          <cell r="N344" t="str">
            <v>Trường ĐHKT - ĐHQGHN</v>
          </cell>
          <cell r="O344" t="str">
            <v xml:space="preserve">3551 /QĐ-ĐHKT ngày  18/10/2017 </v>
          </cell>
          <cell r="P344">
            <v>1055</v>
          </cell>
          <cell r="Q344" t="str">
            <v>/ĐHKT-QĐ ngày 17/04/2018</v>
          </cell>
          <cell r="R344" t="str">
            <v>1055/ĐHKT-QĐ ngày 17/04/2018</v>
          </cell>
        </row>
        <row r="345">
          <cell r="C345" t="str">
            <v>Hoàng Minh Thu 21/04/1994</v>
          </cell>
          <cell r="D345" t="str">
            <v>Hoàng Minh Thu</v>
          </cell>
          <cell r="E345" t="str">
            <v>21/04/1994</v>
          </cell>
          <cell r="F345" t="str">
            <v>Đánh giá mức độ hoàn thành nhiệm vụ theo tiếp cận KPI tại Công ty Cổ phần Dầu khí Đông Đô</v>
          </cell>
          <cell r="G345" t="str">
            <v>Quản trị kinh doanh</v>
          </cell>
          <cell r="H345" t="str">
            <v>Quản trị kinh doanh</v>
          </cell>
          <cell r="I345" t="str">
            <v>60340102</v>
          </cell>
          <cell r="J345" t="str">
            <v>QH-2016-E</v>
          </cell>
          <cell r="K345">
            <v>2</v>
          </cell>
          <cell r="L345" t="str">
            <v>Đánh giá mức độ hoàn thành nhiệm vụ theo tiếp cận KPI tại Công ty Cổ phần Dầu khí Đông Đô</v>
          </cell>
          <cell r="M345" t="str">
            <v>PGS.TS. Trần Anh Tài</v>
          </cell>
          <cell r="N345" t="str">
            <v>Trường ĐHKT - ĐHQGHN</v>
          </cell>
          <cell r="O345" t="str">
            <v xml:space="preserve">3551 /QĐ-ĐHKT ngày  18/10/2017 </v>
          </cell>
          <cell r="P345">
            <v>1056</v>
          </cell>
          <cell r="Q345" t="str">
            <v>/ĐHKT-QĐ ngày 17/04/2018</v>
          </cell>
          <cell r="R345" t="str">
            <v>1056/ĐHKT-QĐ ngày 17/04/2018</v>
          </cell>
        </row>
        <row r="346">
          <cell r="C346" t="str">
            <v>Hà Văn Trọng 16/12/1992</v>
          </cell>
          <cell r="D346" t="str">
            <v>Hà Văn Trọng</v>
          </cell>
          <cell r="E346" t="str">
            <v>16/12/1992</v>
          </cell>
          <cell r="F346" t="str">
            <v>Hoạt động tín dụng bán lẻ tại Ngân hàng Thương mại Cổ phần Công thương Việt Nam - Chi nhánh Vĩnh Phúc</v>
          </cell>
          <cell r="G346" t="str">
            <v>Quản trị kinh doanh</v>
          </cell>
          <cell r="H346" t="str">
            <v>Quản trị kinh doanh</v>
          </cell>
          <cell r="I346" t="str">
            <v>60340102</v>
          </cell>
          <cell r="J346" t="str">
            <v>QH-2016-E</v>
          </cell>
          <cell r="K346">
            <v>2</v>
          </cell>
          <cell r="L346" t="str">
            <v>Hoạt động tín dụng bán lẻ tại Ngân hàng Thương mại Cổ phần Công thương Việt Nam - Chi nhánh Vĩnh Phúc</v>
          </cell>
          <cell r="M346" t="str">
            <v>PGS.TS. Nguyễn Trọng Thản</v>
          </cell>
          <cell r="N346" t="str">
            <v>Học viện Tài chính</v>
          </cell>
          <cell r="O346" t="str">
            <v xml:space="preserve">3551 /QĐ-ĐHKT ngày  18/10/2017 </v>
          </cell>
          <cell r="P346">
            <v>1057</v>
          </cell>
          <cell r="Q346" t="str">
            <v>/ĐHKT-QĐ ngày 17/04/2018</v>
          </cell>
          <cell r="R346" t="str">
            <v>1057/ĐHKT-QĐ ngày 17/04/2018</v>
          </cell>
        </row>
        <row r="347">
          <cell r="C347" t="str">
            <v>Lê Thị Vân 22/02/1992</v>
          </cell>
          <cell r="D347" t="str">
            <v>Lê Thị Vân</v>
          </cell>
          <cell r="E347" t="str">
            <v>22/02/1992</v>
          </cell>
          <cell r="F347" t="str">
            <v>Năng lực cạnh tranh dịch vụ ngân hàng bán lẻ của Ngân hàng Thương mại Cổ phần Đầu tư và Phát triển Việt Nam - Chi nhánh Hà Thành</v>
          </cell>
          <cell r="G347" t="str">
            <v>Quản trị kinh doanh</v>
          </cell>
          <cell r="H347" t="str">
            <v>Quản trị kinh doanh</v>
          </cell>
          <cell r="I347" t="str">
            <v>60340102</v>
          </cell>
          <cell r="J347" t="str">
            <v>QH-2016-E</v>
          </cell>
          <cell r="K347">
            <v>2</v>
          </cell>
          <cell r="L347" t="str">
            <v>Năng lực cạnh tranh dịch vụ ngân hàng bán lẻ của Ngân hàng Thương mại Cổ phần Đầu tư và Phát triển Việt Nam - Chi nhánh Hà Thành</v>
          </cell>
          <cell r="M347" t="str">
            <v>PGS.TS. Nguyễn Trọng Thản</v>
          </cell>
          <cell r="N347" t="str">
            <v>Học viện Tài chính</v>
          </cell>
          <cell r="O347" t="str">
            <v xml:space="preserve">3551 /QĐ-ĐHKT ngày  18/10/2017 </v>
          </cell>
          <cell r="P347">
            <v>1058</v>
          </cell>
          <cell r="Q347" t="str">
            <v>/ĐHKT-QĐ ngày 17/04/2018</v>
          </cell>
          <cell r="R347" t="str">
            <v>1058/ĐHKT-QĐ ngày 17/04/2018</v>
          </cell>
        </row>
        <row r="348">
          <cell r="C348" t="str">
            <v>Trần Thị Thoa 05/10/1986</v>
          </cell>
          <cell r="D348" t="str">
            <v>Trần Thị Thoa</v>
          </cell>
          <cell r="E348" t="str">
            <v>05/10/1986</v>
          </cell>
          <cell r="F348" t="str">
            <v>Phát triển giảng viên tại Trường Đại học Thương Mại</v>
          </cell>
          <cell r="G348" t="str">
            <v>Quản trị kinh doanh</v>
          </cell>
          <cell r="H348" t="str">
            <v>Quản trị kinh doanh</v>
          </cell>
          <cell r="I348" t="str">
            <v>60340102</v>
          </cell>
          <cell r="J348" t="str">
            <v>QH-2016-E</v>
          </cell>
          <cell r="K348">
            <v>2</v>
          </cell>
          <cell r="L348" t="str">
            <v>Phát triển giảng viên tại Trường Đại học Thương Mại</v>
          </cell>
          <cell r="M348" t="str">
            <v>TS. Đinh Văn Toàn</v>
          </cell>
          <cell r="N348" t="str">
            <v>Đại học Quốc gia Hà Nội</v>
          </cell>
          <cell r="O348" t="str">
            <v xml:space="preserve">3551 /QĐ-ĐHKT ngày  18/10/2017 </v>
          </cell>
          <cell r="P348">
            <v>1059</v>
          </cell>
          <cell r="Q348" t="str">
            <v>/ĐHKT-QĐ ngày 17/04/2018</v>
          </cell>
          <cell r="R348" t="str">
            <v>1059/ĐHKT-QĐ ngày 17/04/2018</v>
          </cell>
        </row>
        <row r="349">
          <cell r="C349" t="str">
            <v>Nguyễn Thùy Dương 23/11/1984</v>
          </cell>
          <cell r="D349" t="str">
            <v>Nguyễn Thùy Dương</v>
          </cell>
          <cell r="E349" t="str">
            <v>23/11/1984</v>
          </cell>
          <cell r="F349" t="str">
            <v>Đào tạo giảng viên tại Trường Cao đẳng Công nghệ và Kinh tế công nghiệp Thái Nguyên</v>
          </cell>
          <cell r="G349" t="str">
            <v>Quản trị kinh doanh</v>
          </cell>
          <cell r="H349" t="str">
            <v>Quản trị kinh doanh</v>
          </cell>
          <cell r="I349" t="str">
            <v>60340102</v>
          </cell>
          <cell r="J349" t="str">
            <v>QH-2016-E</v>
          </cell>
          <cell r="K349">
            <v>2</v>
          </cell>
          <cell r="L349" t="str">
            <v>Đào tạo giảng viên tại Trường Cao đẳng Công nghệ và Kinh tế công nghiệp Thái Nguyên</v>
          </cell>
          <cell r="M349" t="str">
            <v>TS. Đinh Văn Toàn</v>
          </cell>
          <cell r="N349" t="str">
            <v>Đại học Quốc gia Hà Nội</v>
          </cell>
          <cell r="O349" t="str">
            <v xml:space="preserve">3551 /QĐ-ĐHKT ngày  18/10/2017 </v>
          </cell>
          <cell r="P349">
            <v>1060</v>
          </cell>
          <cell r="Q349" t="str">
            <v>/ĐHKT-QĐ ngày 17/04/2018</v>
          </cell>
          <cell r="R349" t="str">
            <v>1060/ĐHKT-QĐ ngày 17/04/2018</v>
          </cell>
        </row>
        <row r="350">
          <cell r="C350" t="str">
            <v>Nguyễn Thúy Nhật 01/07/1975</v>
          </cell>
          <cell r="D350" t="str">
            <v>Nguyễn Thúy Nhật</v>
          </cell>
          <cell r="E350" t="str">
            <v>01/07/1975</v>
          </cell>
          <cell r="F350" t="str">
            <v>Xây dựng thương hiệu Trường THPT Khoa học Giáo dục</v>
          </cell>
          <cell r="G350" t="str">
            <v>Quản trị kinh doanh</v>
          </cell>
          <cell r="H350" t="str">
            <v>Quản trị kinh doanh</v>
          </cell>
          <cell r="I350" t="str">
            <v>60340102</v>
          </cell>
          <cell r="J350" t="str">
            <v>QH-2016-E</v>
          </cell>
          <cell r="K350">
            <v>2</v>
          </cell>
          <cell r="L350" t="str">
            <v>Xây dựng thương hiệu Trường THPT Khoa học Giáo dục</v>
          </cell>
          <cell r="M350" t="str">
            <v>PGS.TS. Nguyễn Mạnh Tuân</v>
          </cell>
          <cell r="N350" t="str">
            <v>Trường ĐHKT - ĐHQGHN</v>
          </cell>
          <cell r="O350" t="str">
            <v xml:space="preserve">3551 /QĐ-ĐHKT ngày  18/10/2017 </v>
          </cell>
          <cell r="P350">
            <v>1061</v>
          </cell>
          <cell r="Q350" t="str">
            <v>/ĐHKT-QĐ ngày 17/04/2018</v>
          </cell>
          <cell r="R350" t="str">
            <v>1061/ĐHKT-QĐ ngày 17/04/2018</v>
          </cell>
        </row>
        <row r="351">
          <cell r="C351" t="str">
            <v>Lê Thị Lan 10/07/1991</v>
          </cell>
          <cell r="D351" t="str">
            <v>Lê Thị Lan</v>
          </cell>
          <cell r="E351" t="str">
            <v>10/07/1991</v>
          </cell>
          <cell r="F351" t="str">
            <v>Marketing mix cho sản phẩm điện thoại di động tại Công ty TNHH Thế giới di động</v>
          </cell>
          <cell r="G351" t="str">
            <v>Quản trị kinh doanh</v>
          </cell>
          <cell r="H351" t="str">
            <v>Quản trị kinh doanh</v>
          </cell>
          <cell r="I351" t="str">
            <v>60340102</v>
          </cell>
          <cell r="J351" t="str">
            <v>QH-2016-E</v>
          </cell>
          <cell r="K351">
            <v>2</v>
          </cell>
          <cell r="L351" t="str">
            <v>Marketing mix cho sản phẩm điện thoại di động tại Công ty TNHH Thế giới di động</v>
          </cell>
          <cell r="M351" t="str">
            <v>PGS.TS. Nguyễn Mạnh Tuân</v>
          </cell>
          <cell r="N351" t="str">
            <v>Trường ĐHKT - ĐHQGHN</v>
          </cell>
          <cell r="O351" t="str">
            <v xml:space="preserve">3551 /QĐ-ĐHKT ngày  18/10/2017 </v>
          </cell>
          <cell r="P351">
            <v>1062</v>
          </cell>
          <cell r="Q351" t="str">
            <v>/ĐHKT-QĐ ngày 17/04/2018</v>
          </cell>
          <cell r="R351" t="str">
            <v>1062/ĐHKT-QĐ ngày 17/04/2018</v>
          </cell>
        </row>
        <row r="352">
          <cell r="C352" t="str">
            <v>Nguyễn Phú Tiến Vinh 07/02/1992</v>
          </cell>
          <cell r="D352" t="str">
            <v>Nguyễn Phú Tiến Vinh</v>
          </cell>
          <cell r="E352" t="str">
            <v>07/02/1992</v>
          </cell>
          <cell r="F352" t="str">
            <v>Chất lượng dịch vụ Internet Banking của Ngân hàng Thương mại Cổ phần Kỹ thương Việt Nam</v>
          </cell>
          <cell r="G352" t="str">
            <v>Quản trị kinh doanh</v>
          </cell>
          <cell r="H352" t="str">
            <v>Quản trị kinh doanh</v>
          </cell>
          <cell r="I352" t="str">
            <v>60340102</v>
          </cell>
          <cell r="J352" t="str">
            <v>QH-2016-E</v>
          </cell>
          <cell r="K352">
            <v>2</v>
          </cell>
          <cell r="L352" t="str">
            <v>Chất lượng dịch vụ Internet Banking của Ngân hàng Thương mại Cổ phần Kỹ thương Việt Nam</v>
          </cell>
          <cell r="M352" t="str">
            <v>PGS.TS. Nguyễn Mạnh Tuân</v>
          </cell>
          <cell r="N352" t="str">
            <v>Trường ĐHKT - ĐHQGHN</v>
          </cell>
          <cell r="O352" t="str">
            <v xml:space="preserve">3551 /QĐ-ĐHKT ngày  18/10/2017 </v>
          </cell>
          <cell r="P352">
            <v>1063</v>
          </cell>
          <cell r="Q352" t="str">
            <v>/ĐHKT-QĐ ngày 17/04/2018</v>
          </cell>
          <cell r="R352" t="str">
            <v>1063/ĐHKT-QĐ ngày 17/04/2018</v>
          </cell>
        </row>
        <row r="353">
          <cell r="C353" t="str">
            <v>Nguyễn Thị Trinh Lê 19/05/1994</v>
          </cell>
          <cell r="D353" t="str">
            <v>Nguyễn Thị Trinh Lê</v>
          </cell>
          <cell r="E353" t="str">
            <v>19/05/1994</v>
          </cell>
          <cell r="F353" t="str">
            <v>Kênh phân phối sản phẩm của Công ty Cổ phần May Sông Hồng</v>
          </cell>
          <cell r="G353" t="str">
            <v>Quản trị kinh doanh</v>
          </cell>
          <cell r="H353" t="str">
            <v>Quản trị kinh doanh</v>
          </cell>
          <cell r="I353" t="str">
            <v>60340102</v>
          </cell>
          <cell r="J353" t="str">
            <v>QH-2016-E</v>
          </cell>
          <cell r="K353">
            <v>2</v>
          </cell>
          <cell r="L353" t="str">
            <v>Kênh phân phối sản phẩm của Công ty Cổ phần May Sông Hồng</v>
          </cell>
          <cell r="M353" t="str">
            <v>PGS.TS. Nguyễn Mạnh Tuân</v>
          </cell>
          <cell r="N353" t="str">
            <v>Trường ĐHKT - ĐHQGHN</v>
          </cell>
          <cell r="O353" t="str">
            <v xml:space="preserve">3551 /QĐ-ĐHKT ngày  18/10/2017 </v>
          </cell>
          <cell r="P353">
            <v>1064</v>
          </cell>
          <cell r="Q353" t="str">
            <v>/ĐHKT-QĐ ngày 17/04/2018</v>
          </cell>
          <cell r="R353" t="str">
            <v>1064/ĐHKT-QĐ ngày 17/04/2018</v>
          </cell>
        </row>
        <row r="354">
          <cell r="C354" t="str">
            <v>Đồng Thị Thanh Hoa 14/11/1991</v>
          </cell>
          <cell r="D354" t="str">
            <v>Đồng Thị Thanh Hoa</v>
          </cell>
          <cell r="E354" t="str">
            <v>14/11/1991</v>
          </cell>
          <cell r="F354" t="str">
            <v>Xây dựng chiến lược kinh doanh cho Công ty Cổ phần Giấy Vạn Điểm giai đoạn 2018 - 2023</v>
          </cell>
          <cell r="G354" t="str">
            <v>Quản trị kinh doanh</v>
          </cell>
          <cell r="H354" t="str">
            <v>Quản trị kinh doanh</v>
          </cell>
          <cell r="I354" t="str">
            <v>60340102</v>
          </cell>
          <cell r="J354" t="str">
            <v>QH-2016-E</v>
          </cell>
          <cell r="K354">
            <v>2</v>
          </cell>
          <cell r="L354" t="str">
            <v>Xây dựng chiến lược kinh doanh cho Công ty Cổ phần Giấy Vạn Điểm giai đoạn 2018 - 2023</v>
          </cell>
          <cell r="M354" t="str">
            <v>PGS.TS. Nhâm Phong Tuân</v>
          </cell>
          <cell r="N354" t="str">
            <v>Trường ĐHKT - ĐHQGHN</v>
          </cell>
          <cell r="O354" t="str">
            <v xml:space="preserve">3551 /QĐ-ĐHKT ngày  18/10/2017 </v>
          </cell>
          <cell r="P354">
            <v>1065</v>
          </cell>
          <cell r="Q354" t="str">
            <v>/ĐHKT-QĐ ngày 17/04/2018</v>
          </cell>
          <cell r="R354" t="str">
            <v>1065/ĐHKT-QĐ ngày 17/04/2018</v>
          </cell>
        </row>
        <row r="355">
          <cell r="C355" t="str">
            <v>Hoàng Thị Hoàng Anh 01/11/1990</v>
          </cell>
          <cell r="D355" t="str">
            <v>Hoàng Thị Hoàng Anh</v>
          </cell>
          <cell r="E355" t="str">
            <v>01/11/1990</v>
          </cell>
          <cell r="F355" t="str">
            <v>Kiểm soát nội bộ hoạt động tín dụng tại Ngân hàng TMCP Sài Gòn-Hà Nội, Chi nhánh Hàng Trống</v>
          </cell>
          <cell r="G355" t="str">
            <v>Tài chính - Ngân hàng</v>
          </cell>
          <cell r="H355" t="str">
            <v>Tài chính - Ngân hàng</v>
          </cell>
          <cell r="I355" t="str">
            <v>60340201</v>
          </cell>
          <cell r="J355" t="str">
            <v>QH-2016-E</v>
          </cell>
          <cell r="K355">
            <v>2</v>
          </cell>
          <cell r="L355" t="str">
            <v>Kiểm soát nội bộ hoạt động tín dụng tại Ngân hàng TMCP Sài Gòn-Hà Nội, Chi nhánh Hàng Trống</v>
          </cell>
          <cell r="M355" t="str">
            <v>TS. Nguyễn Thị Hương Liên</v>
          </cell>
          <cell r="N355" t="str">
            <v xml:space="preserve"> Trường ĐH Kinh tế, ĐHQG Hà Nội</v>
          </cell>
          <cell r="O355" t="str">
            <v xml:space="preserve">3550/QĐ-ĐHKT ngày  18/10/2017 </v>
          </cell>
          <cell r="P355">
            <v>1066</v>
          </cell>
          <cell r="Q355" t="str">
            <v>/ĐHKT-QĐ ngày 17/04/2018</v>
          </cell>
          <cell r="R355" t="str">
            <v>1066/ĐHKT-QĐ ngày 17/04/2018</v>
          </cell>
        </row>
        <row r="356">
          <cell r="C356" t="str">
            <v>Đặng Thị Nguyệt Ánh 24/06/1988</v>
          </cell>
          <cell r="D356" t="str">
            <v>Đặng Thị Nguyệt Ánh</v>
          </cell>
          <cell r="E356" t="str">
            <v>24/06/1988</v>
          </cell>
          <cell r="F356" t="str">
            <v>Phát triển huy động vốn tại Ngân hàng TMCP Phát triển thành phố Hồ Chí Minh - Chi nhánh Hồ Gươm</v>
          </cell>
          <cell r="G356" t="str">
            <v>Tài chính - Ngân hàng</v>
          </cell>
          <cell r="H356" t="str">
            <v>Tài chính - Ngân hàng</v>
          </cell>
          <cell r="I356" t="str">
            <v>60340201</v>
          </cell>
          <cell r="J356" t="str">
            <v>QH-2016-E</v>
          </cell>
          <cell r="K356">
            <v>2</v>
          </cell>
          <cell r="L356" t="str">
            <v>Phát triển huy động vốn tại Ngân hàng TMCP Phát triển thành phố Hồ Chí Minh - Chi nhánh Hồ Gươm</v>
          </cell>
          <cell r="M356" t="str">
            <v>TS. Nguyễn Phú Hà</v>
          </cell>
          <cell r="N356" t="str">
            <v xml:space="preserve"> Trường ĐH Kinh tế, ĐHQG Hà Nội</v>
          </cell>
          <cell r="O356" t="str">
            <v xml:space="preserve">3550/QĐ-ĐHKT ngày  18/10/2017 </v>
          </cell>
          <cell r="P356">
            <v>1067</v>
          </cell>
          <cell r="Q356" t="str">
            <v>/ĐHKT-QĐ ngày 17/04/2018</v>
          </cell>
          <cell r="R356" t="str">
            <v>1067/ĐHKT-QĐ ngày 17/04/2018</v>
          </cell>
        </row>
        <row r="357">
          <cell r="C357" t="str">
            <v>Nguyễn Trọng Chiến 17/02/1987</v>
          </cell>
          <cell r="D357" t="str">
            <v>Nguyễn Trọng Chiến</v>
          </cell>
          <cell r="E357" t="str">
            <v>17/02/1987</v>
          </cell>
          <cell r="F357" t="str">
            <v>Chứng khoán hóa các khoản nợ xấu Ngân hàng tại công ty quản lý nợ và khai thác tài sản MB AMC</v>
          </cell>
          <cell r="G357" t="str">
            <v>Tài chính - Ngân hàng</v>
          </cell>
          <cell r="H357" t="str">
            <v>Tài chính - Ngân hàng</v>
          </cell>
          <cell r="I357" t="str">
            <v>60340201</v>
          </cell>
          <cell r="J357" t="str">
            <v>QH-2016-E</v>
          </cell>
          <cell r="K357">
            <v>2</v>
          </cell>
          <cell r="L357" t="str">
            <v>Chứng khoán hóa các khoản nợ xấu Ngân hàng tại công ty quản lý nợ và khai thác tài sản MB AMC</v>
          </cell>
          <cell r="M357" t="str">
            <v>PGS.TS. Trần Thị Thanh Tú</v>
          </cell>
          <cell r="N357" t="str">
            <v xml:space="preserve"> Trường ĐH Kinh tế, ĐHQG Hà Nội</v>
          </cell>
          <cell r="O357" t="str">
            <v xml:space="preserve">3550/QĐ-ĐHKT ngày  18/10/2017 </v>
          </cell>
          <cell r="P357">
            <v>1068</v>
          </cell>
          <cell r="Q357" t="str">
            <v>/ĐHKT-QĐ ngày 17/04/2018</v>
          </cell>
          <cell r="R357" t="str">
            <v>1068/ĐHKT-QĐ ngày 17/04/2018</v>
          </cell>
        </row>
        <row r="358">
          <cell r="C358" t="str">
            <v>Nguyễn Thành Chung 03/08/1994</v>
          </cell>
          <cell r="D358" t="str">
            <v>Nguyễn Thành Chung</v>
          </cell>
          <cell r="E358" t="str">
            <v>03/08/1994</v>
          </cell>
          <cell r="F358" t="str">
            <v>Nâng cao hiệu quả kinh doanh tại Công ty Cổ phần Bảo hiểm Ngân hàng Nông nghiệp</v>
          </cell>
          <cell r="G358" t="str">
            <v>Tài chính - Ngân hàng</v>
          </cell>
          <cell r="H358" t="str">
            <v>Tài chính - Ngân hàng</v>
          </cell>
          <cell r="I358" t="str">
            <v>60340201</v>
          </cell>
          <cell r="J358" t="str">
            <v>QH-2016-E</v>
          </cell>
          <cell r="K358">
            <v>2</v>
          </cell>
          <cell r="L358" t="str">
            <v>Nâng cao hiệu quả kinh doanh tại Công ty Cổ phần Bảo hiểm Ngân hàng Nông nghiệp</v>
          </cell>
          <cell r="M358" t="str">
            <v>PGS.TS. Nguyễn Văn Định</v>
          </cell>
          <cell r="N358" t="str">
            <v>Khoa Quốc tế, ĐHQG Hà Nội</v>
          </cell>
          <cell r="O358" t="str">
            <v xml:space="preserve">3550/QĐ-ĐHKT ngày  18/10/2017 </v>
          </cell>
          <cell r="P358">
            <v>1069</v>
          </cell>
          <cell r="Q358" t="str">
            <v>/ĐHKT-QĐ ngày 17/04/2018</v>
          </cell>
          <cell r="R358" t="str">
            <v>1069/ĐHKT-QĐ ngày 17/04/2018</v>
          </cell>
        </row>
        <row r="359">
          <cell r="C359" t="str">
            <v>Đặng Văn Du 14/10/1989</v>
          </cell>
          <cell r="D359" t="str">
            <v>Đặng Văn Du</v>
          </cell>
          <cell r="E359" t="str">
            <v>14/10/1989</v>
          </cell>
          <cell r="F359" t="str">
            <v>Phát triển dịch vụ bán lẻ tại ngân hàng TMCP Quốc dân- chi nhánh Hà Nội</v>
          </cell>
          <cell r="G359" t="str">
            <v>Tài chính - Ngân hàng</v>
          </cell>
          <cell r="H359" t="str">
            <v>Tài chính - Ngân hàng</v>
          </cell>
          <cell r="I359" t="str">
            <v>60340201</v>
          </cell>
          <cell r="J359" t="str">
            <v>QH-2016-E</v>
          </cell>
          <cell r="K359">
            <v>2</v>
          </cell>
          <cell r="L359" t="str">
            <v>Phát triển dịch vụ bán lẻ tại ngân hàng TMCP Quốc dân- chi nhánh Hà Nội</v>
          </cell>
          <cell r="M359" t="str">
            <v>PGS.TS. Trịnh Thị Hoa Mai</v>
          </cell>
          <cell r="N359" t="str">
            <v xml:space="preserve"> Nguyên cán bộ Trường ĐH Kinh tế, ĐHQG Hà Nội</v>
          </cell>
          <cell r="O359" t="str">
            <v xml:space="preserve">3550/QĐ-ĐHKT ngày  18/10/2017 </v>
          </cell>
          <cell r="P359">
            <v>1070</v>
          </cell>
          <cell r="Q359" t="str">
            <v>/ĐHKT-QĐ ngày 17/04/2018</v>
          </cell>
          <cell r="R359" t="str">
            <v>1070/ĐHKT-QĐ ngày 17/04/2018</v>
          </cell>
        </row>
        <row r="360">
          <cell r="C360" t="str">
            <v>Trịnh Ngọc Dũng 10/02/1993</v>
          </cell>
          <cell r="D360" t="str">
            <v>Trịnh Ngọc Dũng</v>
          </cell>
          <cell r="E360" t="str">
            <v>10/02/1993</v>
          </cell>
          <cell r="F360" t="str">
            <v xml:space="preserve">Quản trị rủi ro thanh khoản tại Ngân hàng thương mại cổ phần Bắc Á </v>
          </cell>
          <cell r="G360" t="str">
            <v>Tài chính - Ngân hàng</v>
          </cell>
          <cell r="H360" t="str">
            <v>Tài chính - Ngân hàng</v>
          </cell>
          <cell r="I360" t="str">
            <v>60340201</v>
          </cell>
          <cell r="J360" t="str">
            <v>QH-2016-E</v>
          </cell>
          <cell r="K360">
            <v>2</v>
          </cell>
          <cell r="L360" t="str">
            <v xml:space="preserve">Quản trị rủi ro thanh khoản tại Ngân hàng thương mại cổ phần Bắc Á </v>
          </cell>
          <cell r="M360" t="str">
            <v>PGS.TS. Lê Trung Thành</v>
          </cell>
          <cell r="N360" t="str">
            <v xml:space="preserve"> Trường ĐH Kinh tế, ĐHQG Hà Nội</v>
          </cell>
          <cell r="O360" t="str">
            <v xml:space="preserve">3550/QĐ-ĐHKT ngày  18/10/2017 </v>
          </cell>
          <cell r="P360">
            <v>1071</v>
          </cell>
          <cell r="Q360" t="str">
            <v>/ĐHKT-QĐ ngày 17/04/2018</v>
          </cell>
          <cell r="R360" t="str">
            <v>1071/ĐHKT-QĐ ngày 17/04/2018</v>
          </cell>
        </row>
        <row r="361">
          <cell r="C361" t="str">
            <v>Nguyễn Hữu Đạt 08/04/1989</v>
          </cell>
          <cell r="D361" t="str">
            <v>Nguyễn Hữu Đạt</v>
          </cell>
          <cell r="E361" t="str">
            <v>08/04/1989</v>
          </cell>
          <cell r="F361" t="str">
            <v>Chất lượng tín dụng đối với khách hàng doanh nghiệp vừa và nhỏ tại ngân hàng TMCP quân đội  - Chi Nhánh Mỹ Đình</v>
          </cell>
          <cell r="G361" t="str">
            <v>Tài chính - Ngân hàng</v>
          </cell>
          <cell r="H361" t="str">
            <v>Tài chính - Ngân hàng</v>
          </cell>
          <cell r="I361" t="str">
            <v>60340201</v>
          </cell>
          <cell r="J361" t="str">
            <v>QH-2016-E</v>
          </cell>
          <cell r="K361">
            <v>2</v>
          </cell>
          <cell r="L361" t="str">
            <v>Chất lượng tín dụng đối với khách hàng doanh nghiệp vừa và nhỏ tại ngân hàng TMCP quân đội  - Chi Nhánh Mỹ Đình</v>
          </cell>
          <cell r="M361" t="str">
            <v>TS Nguyễn Mạnh Hùng</v>
          </cell>
          <cell r="N361" t="str">
            <v>Ủy ban Kiểm tra trung ương</v>
          </cell>
          <cell r="O361" t="str">
            <v xml:space="preserve">3550/QĐ-ĐHKT ngày  18/10/2017 </v>
          </cell>
          <cell r="P361">
            <v>1072</v>
          </cell>
          <cell r="Q361" t="str">
            <v>/ĐHKT-QĐ ngày 17/04/2018</v>
          </cell>
          <cell r="R361" t="str">
            <v>1072/ĐHKT-QĐ ngày 17/04/2018</v>
          </cell>
        </row>
        <row r="362">
          <cell r="C362" t="str">
            <v>Phùng Ngọc Đức 11/09/1989</v>
          </cell>
          <cell r="D362" t="str">
            <v>Phùng Ngọc Đức</v>
          </cell>
          <cell r="E362" t="str">
            <v>11/09/1989</v>
          </cell>
          <cell r="F362" t="str">
            <v>Phân tích và dự báo tài chính Công ty cổ phần tập đoàn xây dựng Hòa Bình</v>
          </cell>
          <cell r="G362" t="str">
            <v>Tài chính - Ngân hàng</v>
          </cell>
          <cell r="H362" t="str">
            <v>Tài chính - Ngân hàng</v>
          </cell>
          <cell r="I362" t="str">
            <v>60340201</v>
          </cell>
          <cell r="J362" t="str">
            <v>QH-2016-E</v>
          </cell>
          <cell r="K362">
            <v>2</v>
          </cell>
          <cell r="L362" t="str">
            <v>Phân tích và dự báo tài chính Công ty cổ phần tập đoàn xây dựng Hòa Bình</v>
          </cell>
          <cell r="M362" t="str">
            <v>TS. Nguyễn Thị Hương Liên</v>
          </cell>
          <cell r="N362" t="str">
            <v xml:space="preserve"> Trường ĐH Kinh tế, ĐHQG Hà Nội</v>
          </cell>
          <cell r="O362" t="str">
            <v xml:space="preserve">3550/QĐ-ĐHKT ngày  18/10/2017 </v>
          </cell>
          <cell r="P362">
            <v>1073</v>
          </cell>
          <cell r="Q362" t="str">
            <v>/ĐHKT-QĐ ngày 17/04/2018</v>
          </cell>
          <cell r="R362" t="str">
            <v>1073/ĐHKT-QĐ ngày 17/04/2018</v>
          </cell>
        </row>
        <row r="363">
          <cell r="C363" t="str">
            <v>Nguyễn Văn Đức 22/08/1994</v>
          </cell>
          <cell r="D363" t="str">
            <v>Nguyễn Văn Đức</v>
          </cell>
          <cell r="E363" t="str">
            <v>22/08/1994</v>
          </cell>
          <cell r="F363" t="str">
            <v>Áp dụng hiệp ước Basel II vào công tác quản trị rủi ro của Ngân hàng TMCP Việt Nam Thịnh Vượng</v>
          </cell>
          <cell r="G363" t="str">
            <v>Tài chính - Ngân hàng</v>
          </cell>
          <cell r="H363" t="str">
            <v>Tài chính - Ngân hàng</v>
          </cell>
          <cell r="I363" t="str">
            <v>60340201</v>
          </cell>
          <cell r="J363" t="str">
            <v>QH-2016-E</v>
          </cell>
          <cell r="K363">
            <v>2</v>
          </cell>
          <cell r="L363" t="str">
            <v>Áp dụng hiệp ước Basel II vào công tác quản trị rủi ro của Ngân hàng TMCP Việt Nam Thịnh Vượng</v>
          </cell>
          <cell r="M363" t="str">
            <v>TS. Đinh Xuân Cường</v>
          </cell>
          <cell r="N363" t="str">
            <v>Nguyên cán bộ Trường ĐH Kinh tế, ĐHQGHN</v>
          </cell>
          <cell r="O363" t="str">
            <v xml:space="preserve">3550/QĐ-ĐHKT ngày  18/10/2017 </v>
          </cell>
          <cell r="P363">
            <v>1074</v>
          </cell>
          <cell r="Q363" t="str">
            <v>/ĐHKT-QĐ ngày 17/04/2018</v>
          </cell>
          <cell r="R363" t="str">
            <v>1074/ĐHKT-QĐ ngày 17/04/2018</v>
          </cell>
        </row>
        <row r="364">
          <cell r="C364" t="str">
            <v>Nguyễn Bá Giang 22/04/1987</v>
          </cell>
          <cell r="D364" t="str">
            <v>Nguyễn Bá Giang</v>
          </cell>
          <cell r="E364" t="str">
            <v>22/04/1987</v>
          </cell>
          <cell r="F364" t="str">
            <v>Phát triển hoạt động thu hồi nợ ngoại bảng tại Ngân hàng TMCP Đầu tư và Phát triển Việt Nam</v>
          </cell>
          <cell r="G364" t="str">
            <v>Tài chính - Ngân hàng</v>
          </cell>
          <cell r="H364" t="str">
            <v>Tài chính - Ngân hàng</v>
          </cell>
          <cell r="I364" t="str">
            <v>60340201</v>
          </cell>
          <cell r="J364" t="str">
            <v>QH-2016-E</v>
          </cell>
          <cell r="K364">
            <v>2</v>
          </cell>
          <cell r="L364" t="str">
            <v>Phát triển hoạt động thu hồi nợ ngoại bảng tại Ngân hàng TMCP Đầu tư và Phát triển Việt Nam</v>
          </cell>
          <cell r="M364" t="str">
            <v>TS. Nguyễn Phú Hà</v>
          </cell>
          <cell r="N364" t="str">
            <v xml:space="preserve"> Trường ĐH Kinh tế, ĐHQG Hà Nội</v>
          </cell>
          <cell r="O364" t="str">
            <v xml:space="preserve">3550/QĐ-ĐHKT ngày  18/10/2017 </v>
          </cell>
          <cell r="P364">
            <v>1075</v>
          </cell>
          <cell r="Q364" t="str">
            <v>/ĐHKT-QĐ ngày 17/04/2018</v>
          </cell>
          <cell r="R364" t="str">
            <v>1075/ĐHKT-QĐ ngày 17/04/2018</v>
          </cell>
        </row>
        <row r="365">
          <cell r="C365" t="str">
            <v>Nguyễn Thị Hương Giang 26/03/1989</v>
          </cell>
          <cell r="D365" t="str">
            <v>Nguyễn Thị Hương Giang</v>
          </cell>
          <cell r="E365" t="str">
            <v>26/03/1989</v>
          </cell>
          <cell r="F365" t="str">
            <v>Quản trị rủi ro tín dụng doanh nghiệp tại Ngân hàng TMCP Đầu tư và phát triển Việt Nam - Chi nhánh Hà Tây</v>
          </cell>
          <cell r="G365" t="str">
            <v>Tài chính - Ngân hàng</v>
          </cell>
          <cell r="H365" t="str">
            <v>Tài chính - Ngân hàng</v>
          </cell>
          <cell r="I365" t="str">
            <v>60340201</v>
          </cell>
          <cell r="J365" t="str">
            <v>QH-2016-E</v>
          </cell>
          <cell r="K365">
            <v>2</v>
          </cell>
          <cell r="L365" t="str">
            <v>Quản trị rủi ro tín dụng doanh nghiệp tại Ngân hàng TMCP Đầu tư và phát triển Việt Nam - Chi nhánh Hà Tây</v>
          </cell>
          <cell r="M365" t="str">
            <v>TS. Đinh Thị Thanh Vân</v>
          </cell>
          <cell r="N365" t="str">
            <v xml:space="preserve"> Trường ĐH Kinh tế, ĐHQG Hà Nội</v>
          </cell>
          <cell r="O365" t="str">
            <v xml:space="preserve">3550/QĐ-ĐHKT ngày  18/10/2017 </v>
          </cell>
          <cell r="P365">
            <v>1076</v>
          </cell>
          <cell r="Q365" t="str">
            <v>/ĐHKT-QĐ ngày 17/04/2018</v>
          </cell>
          <cell r="R365" t="str">
            <v>1076/ĐHKT-QĐ ngày 17/04/2018</v>
          </cell>
        </row>
        <row r="366">
          <cell r="C366" t="str">
            <v>Nguyễn Thị Thu Hà 19/03/1992</v>
          </cell>
          <cell r="D366" t="str">
            <v>Nguyễn Thị Thu Hà</v>
          </cell>
          <cell r="E366" t="str">
            <v>19/03/1992</v>
          </cell>
          <cell r="F366" t="str">
            <v>Phát triển cho vay hộ nghèo và các đối tượng chính sách tại Ngân hàng Chính sách xã hội chi nhánh tỉnh Nam Định</v>
          </cell>
          <cell r="G366" t="str">
            <v>Tài chính - Ngân hàng</v>
          </cell>
          <cell r="H366" t="str">
            <v>Tài chính - Ngân hàng</v>
          </cell>
          <cell r="I366" t="str">
            <v>60340201</v>
          </cell>
          <cell r="J366" t="str">
            <v>QH-2016-E</v>
          </cell>
          <cell r="K366">
            <v>2</v>
          </cell>
          <cell r="L366" t="str">
            <v>Phát triển cho vay hộ nghèo và các đối tượng chính sách tại Ngân hàng Chính sách xã hội chi nhánh tỉnh Nam Định</v>
          </cell>
          <cell r="M366" t="str">
            <v>TS. Nguyễn Phú Hà</v>
          </cell>
          <cell r="N366" t="str">
            <v xml:space="preserve"> Trường ĐH Kinh tế, ĐHQG Hà Nội</v>
          </cell>
          <cell r="O366" t="str">
            <v xml:space="preserve">3550/QĐ-ĐHKT ngày  18/10/2017 </v>
          </cell>
          <cell r="P366">
            <v>1077</v>
          </cell>
          <cell r="Q366" t="str">
            <v>/ĐHKT-QĐ ngày 17/04/2018</v>
          </cell>
          <cell r="R366" t="str">
            <v>1077/ĐHKT-QĐ ngày 17/04/2018</v>
          </cell>
        </row>
        <row r="367">
          <cell r="C367" t="str">
            <v>Nguyễn Thị Thanh Hải 28/03/1979</v>
          </cell>
          <cell r="D367" t="str">
            <v>Nguyễn Thị Thanh Hải</v>
          </cell>
          <cell r="E367" t="str">
            <v>28/03/1979</v>
          </cell>
          <cell r="F367" t="str">
            <v>Chất lượng tín dụng tại ngân hàng chính sách xã hội tỉnh Yên Bái</v>
          </cell>
          <cell r="G367" t="str">
            <v>Tài chính - Ngân hàng</v>
          </cell>
          <cell r="H367" t="str">
            <v>Tài chính - Ngân hàng</v>
          </cell>
          <cell r="I367" t="str">
            <v>60340201</v>
          </cell>
          <cell r="J367" t="str">
            <v>QH-2016-E</v>
          </cell>
          <cell r="K367">
            <v>2</v>
          </cell>
          <cell r="L367" t="str">
            <v>Chất lượng tín dụng tại ngân hàng chính sách xã hội tỉnh Yên Bái</v>
          </cell>
          <cell r="M367" t="str">
            <v>PGS.TS. Lê Thị Kim Nhung</v>
          </cell>
          <cell r="N367" t="str">
            <v>Ban kinh tế trung ương</v>
          </cell>
          <cell r="O367" t="str">
            <v xml:space="preserve">3550/QĐ-ĐHKT ngày  18/10/2017 </v>
          </cell>
          <cell r="P367">
            <v>1078</v>
          </cell>
          <cell r="Q367" t="str">
            <v>/ĐHKT-QĐ ngày 17/04/2018</v>
          </cell>
          <cell r="R367" t="str">
            <v>1078/ĐHKT-QĐ ngày 17/04/2018</v>
          </cell>
        </row>
        <row r="368">
          <cell r="C368" t="str">
            <v>Nguyễn Thị Hằng 20/05/1981</v>
          </cell>
          <cell r="D368" t="str">
            <v>Nguyễn Thị Hằng</v>
          </cell>
          <cell r="E368" t="str">
            <v>20/05/1981</v>
          </cell>
          <cell r="F368" t="str">
            <v>Sản phẩm tài chính vi mô của ngân hàng chính sách xã hội đối với giảm nghèo và xây dựng nông thôn trên địa bàn huyện Ba Vì</v>
          </cell>
          <cell r="G368" t="str">
            <v>Tài chính - Ngân hàng</v>
          </cell>
          <cell r="H368" t="str">
            <v>Tài chính - Ngân hàng</v>
          </cell>
          <cell r="I368" t="str">
            <v>60340201</v>
          </cell>
          <cell r="J368" t="str">
            <v>QH-2016-E</v>
          </cell>
          <cell r="K368">
            <v>2</v>
          </cell>
          <cell r="L368" t="str">
            <v>Sản phẩm tài chính vi mô của ngân hàng chính sách xã hội đối với giảm nghèo và xây dựng nông thôn trên địa bàn huyện Ba Vì</v>
          </cell>
          <cell r="M368" t="str">
            <v>TS. Nguyễn Xuân Thành</v>
          </cell>
          <cell r="N368" t="str">
            <v>Cục Thuế Hà Nội</v>
          </cell>
          <cell r="O368" t="str">
            <v xml:space="preserve">3550/QĐ-ĐHKT ngày  18/10/2017 </v>
          </cell>
          <cell r="P368">
            <v>1079</v>
          </cell>
          <cell r="Q368" t="str">
            <v>/ĐHKT-QĐ ngày 17/04/2018</v>
          </cell>
          <cell r="R368" t="str">
            <v>1079/ĐHKT-QĐ ngày 17/04/2018</v>
          </cell>
        </row>
        <row r="369">
          <cell r="C369" t="str">
            <v>Trần Thị Thu Hiền 30/04/1992</v>
          </cell>
          <cell r="D369" t="str">
            <v>Trần Thị Thu Hiền</v>
          </cell>
          <cell r="E369" t="str">
            <v>30/04/1992</v>
          </cell>
          <cell r="F369" t="str">
            <v>Hoàn thiện công tác kiểm soát chi ngân sách Nhà nước tại KBNN Hoàng Mai</v>
          </cell>
          <cell r="G369" t="str">
            <v>Tài chính - Ngân hàng</v>
          </cell>
          <cell r="H369" t="str">
            <v>Tài chính - Ngân hàng</v>
          </cell>
          <cell r="I369" t="str">
            <v>60340201</v>
          </cell>
          <cell r="J369" t="str">
            <v>QH-2016-E</v>
          </cell>
          <cell r="K369">
            <v>2</v>
          </cell>
          <cell r="L369" t="str">
            <v>Hoàn thiện công tác kiểm soát chi ngân sách Nhà nước tại KBNN Hoàng Mai</v>
          </cell>
          <cell r="M369" t="str">
            <v>PGS.TS. Nguyễn Văn Hiệu</v>
          </cell>
          <cell r="N369" t="str">
            <v>Trường ĐH Kinh tế, ĐHQG Hà Nội</v>
          </cell>
          <cell r="O369" t="str">
            <v xml:space="preserve">3550/QĐ-ĐHKT ngày  18/10/2017 </v>
          </cell>
          <cell r="P369">
            <v>1080</v>
          </cell>
          <cell r="Q369" t="str">
            <v>/ĐHKT-QĐ ngày 17/04/2018</v>
          </cell>
          <cell r="R369" t="str">
            <v>1080/ĐHKT-QĐ ngày 17/04/2018</v>
          </cell>
        </row>
        <row r="370">
          <cell r="C370" t="str">
            <v>Nguyễn Xuân Hiển 28/05/1992</v>
          </cell>
          <cell r="D370" t="str">
            <v>Nguyễn Xuân Hiển</v>
          </cell>
          <cell r="E370" t="str">
            <v>28/05/1992</v>
          </cell>
          <cell r="F370" t="str">
            <v>Chất lượng tín dụng doanh nghiệp tại Ngân hàng TMCP Bắc Á Chi nhánh Hàng Đậu</v>
          </cell>
          <cell r="G370" t="str">
            <v>Tài chính - Ngân hàng</v>
          </cell>
          <cell r="H370" t="str">
            <v>Tài chính - Ngân hàng</v>
          </cell>
          <cell r="I370" t="str">
            <v>60340201</v>
          </cell>
          <cell r="J370" t="str">
            <v>QH-2016-E</v>
          </cell>
          <cell r="K370">
            <v>2</v>
          </cell>
          <cell r="L370" t="str">
            <v>Chất lượng tín dụng doanh nghiệp tại Ngân hàng TMCP Bắc Á Chi nhánh Hàng Đậu</v>
          </cell>
          <cell r="M370" t="str">
            <v>TS. Trần Thị Vân Anh</v>
          </cell>
          <cell r="N370" t="str">
            <v xml:space="preserve"> Trường ĐH Kinh tế, ĐHQG Hà Nội</v>
          </cell>
          <cell r="O370" t="str">
            <v xml:space="preserve">3550/QĐ-ĐHKT ngày  18/10/2017 </v>
          </cell>
          <cell r="P370">
            <v>1081</v>
          </cell>
          <cell r="Q370" t="str">
            <v>/ĐHKT-QĐ ngày 17/04/2018</v>
          </cell>
          <cell r="R370" t="str">
            <v>1081/ĐHKT-QĐ ngày 17/04/2018</v>
          </cell>
        </row>
        <row r="371">
          <cell r="C371" t="str">
            <v>Đặng Thị Quỳnh Hoa 21/01/1990</v>
          </cell>
          <cell r="D371" t="str">
            <v>Đặng Thị Quỳnh Hoa</v>
          </cell>
          <cell r="E371" t="str">
            <v>21/01/1990</v>
          </cell>
          <cell r="F371" t="str">
            <v>Hiệu quả sử dụng tài sản tại công ty cổ phần Coteccons</v>
          </cell>
          <cell r="G371" t="str">
            <v>Tài chính - Ngân hàng</v>
          </cell>
          <cell r="H371" t="str">
            <v>Tài chính - Ngân hàng</v>
          </cell>
          <cell r="I371" t="str">
            <v>60340201</v>
          </cell>
          <cell r="J371" t="str">
            <v>QH-2016-E</v>
          </cell>
          <cell r="K371">
            <v>2</v>
          </cell>
          <cell r="L371" t="str">
            <v>Hiệu quả sử dụng tài sản tại công ty cổ phần Coteccons</v>
          </cell>
          <cell r="M371" t="str">
            <v>TS. Nguyễn Thế Hùng</v>
          </cell>
          <cell r="N371" t="str">
            <v xml:space="preserve"> Trường ĐH Kinh tế, ĐHQG Hà Nội</v>
          </cell>
          <cell r="O371" t="str">
            <v xml:space="preserve">3550/QĐ-ĐHKT ngày  18/10/2017 </v>
          </cell>
          <cell r="P371">
            <v>1082</v>
          </cell>
          <cell r="Q371" t="str">
            <v>/ĐHKT-QĐ ngày 17/04/2018</v>
          </cell>
          <cell r="R371" t="str">
            <v>1082/ĐHKT-QĐ ngày 17/04/2018</v>
          </cell>
        </row>
        <row r="372">
          <cell r="C372" t="str">
            <v>Trần Kim Hoàn 19/10/1989</v>
          </cell>
          <cell r="D372" t="str">
            <v>Trần Kim Hoàn</v>
          </cell>
          <cell r="E372" t="str">
            <v>19/10/1989</v>
          </cell>
          <cell r="F372" t="str">
            <v>Quản trị danh mục đầu tư tại ngân hàng TMCP đầu tư và phát triển Việt Nam</v>
          </cell>
          <cell r="G372" t="str">
            <v>Tài chính - Ngân hàng</v>
          </cell>
          <cell r="H372" t="str">
            <v>Tài chính - Ngân hàng</v>
          </cell>
          <cell r="I372" t="str">
            <v>60340201</v>
          </cell>
          <cell r="J372" t="str">
            <v>QH-2016-E</v>
          </cell>
          <cell r="K372">
            <v>2</v>
          </cell>
          <cell r="L372" t="str">
            <v>Quản trị danh mục đầu tư tại ngân hàng TMCP đầu tư và phát triển Việt Nam</v>
          </cell>
          <cell r="M372" t="str">
            <v>TS. Trần Thị Vân Anh</v>
          </cell>
          <cell r="N372" t="str">
            <v xml:space="preserve"> Trường ĐH Kinh tế, ĐHQG Hà Nội</v>
          </cell>
          <cell r="O372" t="str">
            <v xml:space="preserve">3550/QĐ-ĐHKT ngày  18/10/2017 </v>
          </cell>
          <cell r="P372">
            <v>1083</v>
          </cell>
          <cell r="Q372" t="str">
            <v>/ĐHKT-QĐ ngày 17/04/2018</v>
          </cell>
          <cell r="R372" t="str">
            <v>1083/ĐHKT-QĐ ngày 17/04/2018</v>
          </cell>
        </row>
        <row r="373">
          <cell r="C373" t="str">
            <v>Nguyễn Đức Hùng 05/08/1986</v>
          </cell>
          <cell r="D373" t="str">
            <v>Nguyễn Đức Hùng</v>
          </cell>
          <cell r="E373" t="str">
            <v>05/08/1986</v>
          </cell>
          <cell r="F373" t="str">
            <v>Phát triển hoạt động cho vay mua ô tô với khách hàng cá nhân tại Ngân hàng TMCP Kỹ Thương Việt Nam</v>
          </cell>
          <cell r="G373" t="str">
            <v>Tài chính - Ngân hàng</v>
          </cell>
          <cell r="H373" t="str">
            <v>Tài chính - Ngân hàng</v>
          </cell>
          <cell r="I373" t="str">
            <v>60340201</v>
          </cell>
          <cell r="J373" t="str">
            <v>QH-2016-E</v>
          </cell>
          <cell r="K373">
            <v>2</v>
          </cell>
          <cell r="L373" t="str">
            <v>Phát triển hoạt động cho vay mua ô tô với khách hàng cá nhân tại Ngân hàng TMCP Kỹ Thương Việt Nam</v>
          </cell>
          <cell r="M373" t="str">
            <v>TS. Đặng Công Hoàn</v>
          </cell>
          <cell r="N373" t="str">
            <v>Ngân hàng Techcombank</v>
          </cell>
          <cell r="O373" t="str">
            <v xml:space="preserve">3550/QĐ-ĐHKT ngày  18/10/2017 </v>
          </cell>
          <cell r="P373">
            <v>1084</v>
          </cell>
          <cell r="Q373" t="str">
            <v>/ĐHKT-QĐ ngày 17/04/2018</v>
          </cell>
          <cell r="R373" t="str">
            <v>1084/ĐHKT-QĐ ngày 17/04/2018</v>
          </cell>
        </row>
        <row r="374">
          <cell r="C374" t="str">
            <v>Nguyễn Mạnh Hùng 05/10/1991</v>
          </cell>
          <cell r="D374" t="str">
            <v>Nguyễn Mạnh Hùng</v>
          </cell>
          <cell r="E374" t="str">
            <v>05/10/1991</v>
          </cell>
          <cell r="F374" t="str">
            <v>Cải thiện hệ thống xếp hạng tín dụng cá nhân của ngân hàng thương mại cổ phần Đầu tư và Phát triển Việt Nam</v>
          </cell>
          <cell r="G374" t="str">
            <v>Tài chính - Ngân hàng</v>
          </cell>
          <cell r="H374" t="str">
            <v>Tài chính - Ngân hàng</v>
          </cell>
          <cell r="I374" t="str">
            <v>60340201</v>
          </cell>
          <cell r="J374" t="str">
            <v>QH-2016-E</v>
          </cell>
          <cell r="K374">
            <v>2</v>
          </cell>
          <cell r="L374" t="str">
            <v>Cải thiện hệ thống xếp hạng tín dụng cá nhân của ngân hàng thương mại cổ phần Đầu tư và Phát triển Việt Nam</v>
          </cell>
          <cell r="M374" t="str">
            <v>TS. Nguyễn Xuân Quang</v>
          </cell>
          <cell r="N374" t="str">
            <v>Trường Đào tạo BIDV</v>
          </cell>
          <cell r="O374" t="str">
            <v xml:space="preserve">3550/QĐ-ĐHKT ngày  18/10/2017 </v>
          </cell>
          <cell r="P374">
            <v>1085</v>
          </cell>
          <cell r="Q374" t="str">
            <v>/ĐHKT-QĐ ngày 17/04/2018</v>
          </cell>
          <cell r="R374" t="str">
            <v>1085/ĐHKT-QĐ ngày 17/04/2018</v>
          </cell>
        </row>
        <row r="375">
          <cell r="C375" t="str">
            <v>Vũ Xuân Huy 14/11/1990</v>
          </cell>
          <cell r="D375" t="str">
            <v>Vũ Xuân Huy</v>
          </cell>
          <cell r="E375" t="str">
            <v>14/11/1990</v>
          </cell>
          <cell r="F375" t="str">
            <v>Quản trị rủi ro tín dụng tín chấp tại Ngân hàng Việt Nam Thịnh Vượng - Chi nhánh Bắc Ninh</v>
          </cell>
          <cell r="G375" t="str">
            <v>Tài chính - Ngân hàng</v>
          </cell>
          <cell r="H375" t="str">
            <v>Tài chính - Ngân hàng</v>
          </cell>
          <cell r="I375" t="str">
            <v>60340201</v>
          </cell>
          <cell r="J375" t="str">
            <v>QH-2016-E</v>
          </cell>
          <cell r="K375">
            <v>2</v>
          </cell>
          <cell r="L375" t="str">
            <v>Quản trị rủi ro tín dụng tín chấp tại Ngân hàng Việt Nam Thịnh Vượng - Chi nhánh Bắc Ninh</v>
          </cell>
          <cell r="M375" t="str">
            <v>TS. Lưu Quốc Đạt</v>
          </cell>
          <cell r="N375" t="str">
            <v xml:space="preserve"> Trường ĐH Kinh tế, ĐHQG Hà Nội</v>
          </cell>
          <cell r="O375" t="str">
            <v xml:space="preserve">3550/QĐ-ĐHKT ngày  18/10/2017 </v>
          </cell>
          <cell r="P375">
            <v>1086</v>
          </cell>
          <cell r="Q375" t="str">
            <v>/ĐHKT-QĐ ngày 17/04/2018</v>
          </cell>
          <cell r="R375" t="str">
            <v>1086/ĐHKT-QĐ ngày 17/04/2018</v>
          </cell>
        </row>
        <row r="376">
          <cell r="C376" t="str">
            <v>Vũ Hà Huyền 20/10/1992</v>
          </cell>
          <cell r="D376" t="str">
            <v>Vũ Hà Huyền</v>
          </cell>
          <cell r="E376" t="str">
            <v>20/10/1992</v>
          </cell>
          <cell r="F376" t="str">
            <v>Vai trò của Hiệp hội ngân hàng trong việc thực thi chính sách tiền tệ ở Việt Nam</v>
          </cell>
          <cell r="G376" t="str">
            <v>Tài chính - Ngân hàng</v>
          </cell>
          <cell r="H376" t="str">
            <v>Tài chính - Ngân hàng</v>
          </cell>
          <cell r="I376" t="str">
            <v>60340201</v>
          </cell>
          <cell r="J376" t="str">
            <v>QH-2016-E</v>
          </cell>
          <cell r="K376">
            <v>2</v>
          </cell>
          <cell r="L376" t="str">
            <v>Vai trò của Hiệp hội ngân hàng trong việc thực thi chính sách tiền tệ ở Việt Nam</v>
          </cell>
          <cell r="M376" t="str">
            <v>TS. Lê Thị Kim Xuân</v>
          </cell>
          <cell r="N376" t="str">
            <v>Hiệp hội Ngân hàng Việt Nam</v>
          </cell>
          <cell r="O376" t="str">
            <v xml:space="preserve">3550/QĐ-ĐHKT ngày  18/10/2017 </v>
          </cell>
          <cell r="P376">
            <v>1087</v>
          </cell>
          <cell r="Q376" t="str">
            <v>/ĐHKT-QĐ ngày 17/04/2018</v>
          </cell>
          <cell r="R376" t="str">
            <v>1087/ĐHKT-QĐ ngày 17/04/2018</v>
          </cell>
        </row>
        <row r="377">
          <cell r="C377" t="str">
            <v>Hoàng Thanh Huyền 12/12/1980</v>
          </cell>
          <cell r="D377" t="str">
            <v>Hoàng Thanh Huyền</v>
          </cell>
          <cell r="E377" t="str">
            <v>12/12/1980</v>
          </cell>
          <cell r="F377" t="str">
            <v>Xử lý nợ xấu trong hệ thống ngân hàng TMCP Công Thương Việt Nam</v>
          </cell>
          <cell r="G377" t="str">
            <v>Tài chính - Ngân hàng</v>
          </cell>
          <cell r="H377" t="str">
            <v>Tài chính - Ngân hàng</v>
          </cell>
          <cell r="I377" t="str">
            <v>60340201</v>
          </cell>
          <cell r="J377" t="str">
            <v>QH-2016-E</v>
          </cell>
          <cell r="K377">
            <v>2</v>
          </cell>
          <cell r="L377" t="str">
            <v>Xử lý nợ xấu trong hệ thống ngân hàng TMCP Công Thương Việt Nam</v>
          </cell>
          <cell r="M377" t="str">
            <v>TS. Đinh Thị Thanh Vân</v>
          </cell>
          <cell r="N377" t="str">
            <v xml:space="preserve"> Trường ĐH Kinh tế, ĐHQG Hà Nội</v>
          </cell>
          <cell r="O377" t="str">
            <v xml:space="preserve">3550/QĐ-ĐHKT ngày  18/10/2017 </v>
          </cell>
          <cell r="P377">
            <v>1088</v>
          </cell>
          <cell r="Q377" t="str">
            <v>/ĐHKT-QĐ ngày 17/04/2018</v>
          </cell>
          <cell r="R377" t="str">
            <v>1088/ĐHKT-QĐ ngày 17/04/2018</v>
          </cell>
        </row>
        <row r="378">
          <cell r="C378" t="str">
            <v>Đỗ Thị Huyền 17/10/1987</v>
          </cell>
          <cell r="D378" t="str">
            <v>Đỗ Thị Huyền</v>
          </cell>
          <cell r="E378" t="str">
            <v>17/10/1987</v>
          </cell>
          <cell r="F378" t="str">
            <v>Nâng cao mức độ an toàn vốn tại ngân hàng TMCP Bưu điên Liên Việt</v>
          </cell>
          <cell r="G378" t="str">
            <v>Tài chính - Ngân hàng</v>
          </cell>
          <cell r="H378" t="str">
            <v>Tài chính - Ngân hàng</v>
          </cell>
          <cell r="I378" t="str">
            <v>60340201</v>
          </cell>
          <cell r="J378" t="str">
            <v>QH-2016-E</v>
          </cell>
          <cell r="K378">
            <v>2</v>
          </cell>
          <cell r="L378" t="str">
            <v>Nâng cao mức độ an toàn vốn tại ngân hàng TMCP Bưu điên Liên Việt</v>
          </cell>
          <cell r="M378" t="str">
            <v>PGS.TS. Lê Trung Thành</v>
          </cell>
          <cell r="N378" t="str">
            <v xml:space="preserve"> Trường ĐH Kinh tế, ĐHQG Hà Nội</v>
          </cell>
          <cell r="O378" t="str">
            <v xml:space="preserve">3550/QĐ-ĐHKT ngày  18/10/2017 </v>
          </cell>
          <cell r="P378">
            <v>1089</v>
          </cell>
          <cell r="Q378" t="str">
            <v>/ĐHKT-QĐ ngày 17/04/2018</v>
          </cell>
          <cell r="R378" t="str">
            <v>1089/ĐHKT-QĐ ngày 17/04/2018</v>
          </cell>
        </row>
        <row r="379">
          <cell r="C379" t="str">
            <v>Nguyễn Thị Thu Hương 02/09/1991</v>
          </cell>
          <cell r="D379" t="str">
            <v>Nguyễn Thị Thu Hương</v>
          </cell>
          <cell r="E379" t="str">
            <v>02/09/1991</v>
          </cell>
          <cell r="F379" t="str">
            <v>Hoàn thiện hệ thống xếp hạng tín dụng khách hàng doanh nghiệp tại Ngân hàng Thương mại TNHH MTV Đại Dương</v>
          </cell>
          <cell r="G379" t="str">
            <v>Tài chính - Ngân hàng</v>
          </cell>
          <cell r="H379" t="str">
            <v>Tài chính - Ngân hàng</v>
          </cell>
          <cell r="I379" t="str">
            <v>60340201</v>
          </cell>
          <cell r="J379" t="str">
            <v>QH-2016-E</v>
          </cell>
          <cell r="K379">
            <v>2</v>
          </cell>
          <cell r="L379" t="str">
            <v>Hoàn thiện hệ thống xếp hạng tín dụng khách hàng doanh nghiệp tại Ngân hàng Thương mại TNHH MTV Đại Dương</v>
          </cell>
          <cell r="M379" t="str">
            <v>TS. Đinh Xuân Cường</v>
          </cell>
          <cell r="N379" t="str">
            <v>Nguyên cán bộ Trường ĐH Kinh tế, ĐHQGHN</v>
          </cell>
          <cell r="O379" t="str">
            <v xml:space="preserve">3550/QĐ-ĐHKT ngày  18/10/2017 </v>
          </cell>
          <cell r="P379">
            <v>1090</v>
          </cell>
          <cell r="Q379" t="str">
            <v>/ĐHKT-QĐ ngày 17/04/2018</v>
          </cell>
          <cell r="R379" t="str">
            <v>1090/ĐHKT-QĐ ngày 17/04/2018</v>
          </cell>
        </row>
        <row r="380">
          <cell r="C380" t="str">
            <v>Thẩm Thị Thu Hương 07/07/1989</v>
          </cell>
          <cell r="D380" t="str">
            <v>Thẩm Thị Thu Hương</v>
          </cell>
          <cell r="E380" t="str">
            <v>07/07/1989</v>
          </cell>
          <cell r="F380" t="str">
            <v>Phát triển dịch vụ ngân hàng điện tử tại Ngân hàng TMCP Sài Gòn Công Thương</v>
          </cell>
          <cell r="G380" t="str">
            <v>Tài chính - Ngân hàng</v>
          </cell>
          <cell r="H380" t="str">
            <v>Tài chính - Ngân hàng</v>
          </cell>
          <cell r="I380" t="str">
            <v>60340201</v>
          </cell>
          <cell r="J380" t="str">
            <v>QH-2016-E</v>
          </cell>
          <cell r="K380">
            <v>2</v>
          </cell>
          <cell r="L380" t="str">
            <v>Phát triển dịch vụ ngân hàng điện tử tại Ngân hàng TMCP Sài Gòn Công Thương</v>
          </cell>
          <cell r="M380" t="str">
            <v>PGS.TS. Lê Trung Thành</v>
          </cell>
          <cell r="N380" t="str">
            <v xml:space="preserve"> Trường ĐH Kinh tế, ĐHQG Hà Nội</v>
          </cell>
          <cell r="O380" t="str">
            <v xml:space="preserve">3550/QĐ-ĐHKT ngày  18/10/2017 </v>
          </cell>
          <cell r="P380">
            <v>1091</v>
          </cell>
          <cell r="Q380" t="str">
            <v>/ĐHKT-QĐ ngày 17/04/2018</v>
          </cell>
          <cell r="R380" t="str">
            <v>1091/ĐHKT-QĐ ngày 17/04/2018</v>
          </cell>
        </row>
        <row r="381">
          <cell r="C381" t="str">
            <v>Phạm Quang Khánh 21/08/1989</v>
          </cell>
          <cell r="D381" t="str">
            <v>Phạm Quang Khánh</v>
          </cell>
          <cell r="E381" t="str">
            <v>21/08/1989</v>
          </cell>
          <cell r="F381" t="str">
            <v>Phát triển hoạt động môi giới chứng khoán tại công ty cổ phần chứng khoán Vndirect</v>
          </cell>
          <cell r="G381" t="str">
            <v>Tài chính - Ngân hàng</v>
          </cell>
          <cell r="H381" t="str">
            <v>Tài chính - Ngân hàng</v>
          </cell>
          <cell r="I381" t="str">
            <v>60340201</v>
          </cell>
          <cell r="J381" t="str">
            <v>QH-2016-E</v>
          </cell>
          <cell r="K381">
            <v>2</v>
          </cell>
          <cell r="L381" t="str">
            <v>Phát triển hoạt động môi giới chứng khoán tại công ty cổ phần chứng khoán Vndirect</v>
          </cell>
          <cell r="M381" t="str">
            <v>PGS.TS. Lê Hoàng Nga</v>
          </cell>
          <cell r="N381" t="str">
            <v>Trung tâm nghiên cứu khoa học và đạo tạo chứng khoán</v>
          </cell>
          <cell r="O381" t="str">
            <v xml:space="preserve">3550/QĐ-ĐHKT ngày  18/10/2017 </v>
          </cell>
          <cell r="P381">
            <v>1092</v>
          </cell>
          <cell r="Q381" t="str">
            <v>/ĐHKT-QĐ ngày 17/04/2018</v>
          </cell>
          <cell r="R381" t="str">
            <v>1092/ĐHKT-QĐ ngày 17/04/2018</v>
          </cell>
        </row>
        <row r="382">
          <cell r="C382" t="str">
            <v>Lê Thị Kim Liên 05/09/1982</v>
          </cell>
          <cell r="D382" t="str">
            <v>Lê Thị Kim Liên</v>
          </cell>
          <cell r="E382" t="str">
            <v>05/09/1982</v>
          </cell>
          <cell r="F382" t="str">
            <v>Tăng trưởng thu nhập từ hoạt động phi tín dụng tại Ngân hàng TMCP Quân Đội</v>
          </cell>
          <cell r="G382" t="str">
            <v>Tài chính - Ngân hàng</v>
          </cell>
          <cell r="H382" t="str">
            <v>Tài chính - Ngân hàng</v>
          </cell>
          <cell r="I382" t="str">
            <v>60340201</v>
          </cell>
          <cell r="J382" t="str">
            <v>QH-2016-E</v>
          </cell>
          <cell r="K382">
            <v>2</v>
          </cell>
          <cell r="L382" t="str">
            <v>Tăng trưởng thu nhập từ hoạt động phi tín dụng tại Ngân hàng TMCP Quân Đội</v>
          </cell>
          <cell r="M382" t="str">
            <v>TS. Phạm Bảo Khánh</v>
          </cell>
          <cell r="N382" t="str">
            <v>Bảo hiểm tiền gửi VN</v>
          </cell>
          <cell r="O382" t="str">
            <v xml:space="preserve">3550/QĐ-ĐHKT ngày  18/10/2017 </v>
          </cell>
          <cell r="P382">
            <v>1093</v>
          </cell>
          <cell r="Q382" t="str">
            <v>/ĐHKT-QĐ ngày 17/04/2018</v>
          </cell>
          <cell r="R382" t="str">
            <v>1093/ĐHKT-QĐ ngày 17/04/2018</v>
          </cell>
        </row>
        <row r="383">
          <cell r="C383" t="str">
            <v>Trần Hồng Linh 21/10/1991</v>
          </cell>
          <cell r="D383" t="str">
            <v>Trần Hồng Linh</v>
          </cell>
          <cell r="E383" t="str">
            <v>21/10/1991</v>
          </cell>
          <cell r="F383" t="str">
            <v>Phát triển dịch vụ thanh toán quốc tế tại ngân hàng TMCP xăng dầu Petrolimex</v>
          </cell>
          <cell r="G383" t="str">
            <v>Tài chính - Ngân hàng</v>
          </cell>
          <cell r="H383" t="str">
            <v>Tài chính - Ngân hàng</v>
          </cell>
          <cell r="I383" t="str">
            <v>60340201</v>
          </cell>
          <cell r="J383" t="str">
            <v>QH-2016-E</v>
          </cell>
          <cell r="K383">
            <v>2</v>
          </cell>
          <cell r="L383" t="str">
            <v>Phát triển dịch vụ thanh toán quốc tế tại ngân hàng TMCP xăng dầu Petrolimex</v>
          </cell>
          <cell r="M383" t="str">
            <v>PGS.TS. Nguyễn Văn Hiệu</v>
          </cell>
          <cell r="N383" t="str">
            <v xml:space="preserve"> Trường ĐH Kinh tế, ĐHQG Hà Nội</v>
          </cell>
          <cell r="O383" t="str">
            <v xml:space="preserve">3550/QĐ-ĐHKT ngày  18/10/2017 </v>
          </cell>
          <cell r="P383">
            <v>1094</v>
          </cell>
          <cell r="Q383" t="str">
            <v>/ĐHKT-QĐ ngày 17/04/2018</v>
          </cell>
          <cell r="R383" t="str">
            <v>1094/ĐHKT-QĐ ngày 17/04/2018</v>
          </cell>
        </row>
        <row r="384">
          <cell r="C384" t="str">
            <v>Trương Nhật Linh 08/08/1993</v>
          </cell>
          <cell r="D384" t="str">
            <v>Trương Nhật Linh</v>
          </cell>
          <cell r="E384" t="str">
            <v>08/08/1993</v>
          </cell>
          <cell r="F384" t="str">
            <v>Nâng cao hiệu quả công tác quản lý thuế giá trị gia tăng đối với các doanh nghiệp ngoài quốc doanh tại Cục thuế Bắc Giang</v>
          </cell>
          <cell r="G384" t="str">
            <v>Tài chính - Ngân hàng</v>
          </cell>
          <cell r="H384" t="str">
            <v>Tài chính - Ngân hàng</v>
          </cell>
          <cell r="I384" t="str">
            <v>60340201</v>
          </cell>
          <cell r="J384" t="str">
            <v>QH-2016-E</v>
          </cell>
          <cell r="K384">
            <v>2</v>
          </cell>
          <cell r="L384" t="str">
            <v>Nâng cao hiệu quả công tác quản lý thuế giá trị gia tăng đối với các doanh nghiệp ngoài quốc doanh tại Cục thuế Bắc Giang</v>
          </cell>
          <cell r="M384" t="str">
            <v>TS. Trần Thế Nữ</v>
          </cell>
          <cell r="N384" t="str">
            <v xml:space="preserve"> Trường ĐH Kinh tế, ĐHQG Hà Nội</v>
          </cell>
          <cell r="O384" t="str">
            <v xml:space="preserve">3550/QĐ-ĐHKT ngày  18/10/2017 </v>
          </cell>
          <cell r="P384">
            <v>1095</v>
          </cell>
          <cell r="Q384" t="str">
            <v>/ĐHKT-QĐ ngày 17/04/2018</v>
          </cell>
          <cell r="R384" t="str">
            <v>1095/ĐHKT-QĐ ngày 17/04/2018</v>
          </cell>
        </row>
        <row r="385">
          <cell r="C385" t="str">
            <v>Trần Thị Thùy Linh 03/11/1991</v>
          </cell>
          <cell r="D385" t="str">
            <v>Trần Thị Thùy Linh</v>
          </cell>
          <cell r="E385" t="str">
            <v>03/11/1991</v>
          </cell>
          <cell r="F385" t="str">
            <v>Ảnh hưởng của kinh tế vĩ mô lên hiệu quả hoạt động của các ngân hàng thương mại, chi nhánh ngân hàng nước ngoài tại Việt Nam</v>
          </cell>
          <cell r="G385" t="str">
            <v>Tài chính - Ngân hàng</v>
          </cell>
          <cell r="H385" t="str">
            <v>Tài chính - Ngân hàng</v>
          </cell>
          <cell r="I385" t="str">
            <v>60340201</v>
          </cell>
          <cell r="J385" t="str">
            <v>QH-2016-E</v>
          </cell>
          <cell r="K385">
            <v>2</v>
          </cell>
          <cell r="L385" t="str">
            <v>Ảnh hưởng của kinh tế vĩ mô lên hiệu quả hoạt động của các ngân hàng thương mại, chi nhánh ngân hàng nước ngoài tại Việt Nam</v>
          </cell>
          <cell r="M385" t="str">
            <v>TS. Lưu Quốc Đạt</v>
          </cell>
          <cell r="N385" t="str">
            <v xml:space="preserve"> Trường ĐH Kinh tế, ĐHQG Hà Nội</v>
          </cell>
          <cell r="O385" t="str">
            <v xml:space="preserve">3550/QĐ-ĐHKT ngày  18/10/2017 </v>
          </cell>
          <cell r="P385">
            <v>1096</v>
          </cell>
          <cell r="Q385" t="str">
            <v>/ĐHKT-QĐ ngày 17/04/2018</v>
          </cell>
          <cell r="R385" t="str">
            <v>1096/ĐHKT-QĐ ngày 17/04/2018</v>
          </cell>
        </row>
        <row r="386">
          <cell r="C386" t="str">
            <v>Nguyễn Thị Kim Loan 29/06/1990</v>
          </cell>
          <cell r="D386" t="str">
            <v>Nguyễn Thị Kim Loan</v>
          </cell>
          <cell r="E386" t="str">
            <v>29/06/1990</v>
          </cell>
          <cell r="F386" t="str">
            <v>Phát triển thương hiệu định hướng khách hàng tại Ngân hàng TMCP Tiên Phong (TPBank)</v>
          </cell>
          <cell r="G386" t="str">
            <v>Tài chính - Ngân hàng</v>
          </cell>
          <cell r="H386" t="str">
            <v>Tài chính - Ngân hàng</v>
          </cell>
          <cell r="I386" t="str">
            <v>60340201</v>
          </cell>
          <cell r="J386" t="str">
            <v>QH-2016-E</v>
          </cell>
          <cell r="K386">
            <v>2</v>
          </cell>
          <cell r="L386" t="str">
            <v>Phát triển thương hiệu định hướng khách hàng tại Ngân hàng TMCP Tiên Phong (TPBank)</v>
          </cell>
          <cell r="M386" t="str">
            <v>TS. Đỗ Hoài Linh</v>
          </cell>
          <cell r="N386" t="str">
            <v>Trường ĐH Kinh tế Quốc dân</v>
          </cell>
          <cell r="O386" t="str">
            <v xml:space="preserve">3550/QĐ-ĐHKT ngày  18/10/2017 </v>
          </cell>
          <cell r="P386">
            <v>1097</v>
          </cell>
          <cell r="Q386" t="str">
            <v>/ĐHKT-QĐ ngày 17/04/2018</v>
          </cell>
          <cell r="R386" t="str">
            <v>1097/ĐHKT-QĐ ngày 17/04/2018</v>
          </cell>
        </row>
        <row r="387">
          <cell r="C387" t="str">
            <v>Nguyễn Thị Hồng Minh 11/09/1988</v>
          </cell>
          <cell r="D387" t="str">
            <v>Nguyễn Thị Hồng Minh</v>
          </cell>
          <cell r="E387" t="str">
            <v>11/09/1988</v>
          </cell>
          <cell r="F387" t="str">
            <v>Nâng cao năng lực cạnh tranh của dịch vụ khách hàng cá nhân cao cấp tại ngân hàng TMCP Quân Đội</v>
          </cell>
          <cell r="G387" t="str">
            <v>Tài chính - Ngân hàng</v>
          </cell>
          <cell r="H387" t="str">
            <v>Tài chính - Ngân hàng</v>
          </cell>
          <cell r="I387" t="str">
            <v>60340201</v>
          </cell>
          <cell r="J387" t="str">
            <v>QH-2016-E</v>
          </cell>
          <cell r="K387">
            <v>2</v>
          </cell>
          <cell r="L387" t="str">
            <v>Nâng cao năng lực cạnh tranh của dịch vụ khách hàng cá nhân cao cấp tại ngân hàng TMCP Quân Đội</v>
          </cell>
          <cell r="M387" t="str">
            <v>TS. Nguyễn Cảnh Hiệp</v>
          </cell>
          <cell r="N387" t="str">
            <v>Ngân hàng Phát triển Việt Nam</v>
          </cell>
          <cell r="O387" t="str">
            <v xml:space="preserve">3550/QĐ-ĐHKT ngày  18/10/2017 </v>
          </cell>
          <cell r="P387">
            <v>1098</v>
          </cell>
          <cell r="Q387" t="str">
            <v>/ĐHKT-QĐ ngày 17/04/2018</v>
          </cell>
          <cell r="R387" t="str">
            <v>1098/ĐHKT-QĐ ngày 17/04/2018</v>
          </cell>
        </row>
        <row r="388">
          <cell r="C388" t="str">
            <v>Đinh Ngọc Minh 11/09/1988</v>
          </cell>
          <cell r="D388" t="str">
            <v>Đinh Ngọc Minh</v>
          </cell>
          <cell r="E388" t="str">
            <v>11/09/1988</v>
          </cell>
          <cell r="F388" t="str">
            <v>Phân tích tài chính doanh nghiệp trong hoạt động cho vay tín dụng đầu tư tại Ngân hàng phát triển Việt nam</v>
          </cell>
          <cell r="G388" t="str">
            <v>Tài chính - Ngân hàng</v>
          </cell>
          <cell r="H388" t="str">
            <v>Tài chính - Ngân hàng</v>
          </cell>
          <cell r="I388" t="str">
            <v>60340201</v>
          </cell>
          <cell r="J388" t="str">
            <v>QH-2016-E</v>
          </cell>
          <cell r="K388">
            <v>2</v>
          </cell>
          <cell r="L388" t="str">
            <v>Phân tích tài chính doanh nghiệp trong hoạt động cho vay tín dụng đầu tư tại Ngân hàng phát triển Việt nam</v>
          </cell>
          <cell r="M388" t="str">
            <v>TS. Nguyễn Thị Thanh Hải</v>
          </cell>
          <cell r="N388" t="str">
            <v xml:space="preserve"> Trường ĐH Kinh tế, ĐHQG Hà Nội</v>
          </cell>
          <cell r="O388" t="str">
            <v xml:space="preserve">3550/QĐ-ĐHKT ngày  18/10/2017 </v>
          </cell>
          <cell r="P388">
            <v>1099</v>
          </cell>
          <cell r="Q388" t="str">
            <v>/ĐHKT-QĐ ngày 17/04/2018</v>
          </cell>
          <cell r="R388" t="str">
            <v>1099/ĐHKT-QĐ ngày 17/04/2018</v>
          </cell>
        </row>
        <row r="389">
          <cell r="C389" t="str">
            <v>Nguyễn Tiến Nam 12/01/1985</v>
          </cell>
          <cell r="D389" t="str">
            <v>Nguyễn Tiến Nam</v>
          </cell>
          <cell r="E389" t="str">
            <v>12/01/1985</v>
          </cell>
          <cell r="F389" t="str">
            <v xml:space="preserve"> Quản lý rủi ro tín dụng đối với các Công ty tài chính tiêu dùng tại Việt Nam</v>
          </cell>
          <cell r="G389" t="str">
            <v>Tài chính - Ngân hàng</v>
          </cell>
          <cell r="H389" t="str">
            <v>Tài chính - Ngân hàng</v>
          </cell>
          <cell r="I389" t="str">
            <v>60340201</v>
          </cell>
          <cell r="J389" t="str">
            <v>QH-2016-E</v>
          </cell>
          <cell r="K389">
            <v>2</v>
          </cell>
          <cell r="L389" t="str">
            <v xml:space="preserve"> Quản lý rủi ro tín dụng đối với các Công ty tài chính tiêu dùng tại Việt Nam</v>
          </cell>
          <cell r="M389" t="str">
            <v>PGS.TS. Nguyễn Mạnh Hùng</v>
          </cell>
          <cell r="N389" t="str">
            <v>Học viện Chính trị Quốc Gia HCM</v>
          </cell>
          <cell r="O389" t="str">
            <v xml:space="preserve">3550/QĐ-ĐHKT ngày  18/10/2017 </v>
          </cell>
          <cell r="P389">
            <v>1100</v>
          </cell>
          <cell r="Q389" t="str">
            <v>/ĐHKT-QĐ ngày 17/04/2018</v>
          </cell>
          <cell r="R389" t="str">
            <v>1100/ĐHKT-QĐ ngày 17/04/2018</v>
          </cell>
        </row>
        <row r="390">
          <cell r="C390" t="str">
            <v>Nguyễn Thúy Nga 24/09/1991</v>
          </cell>
          <cell r="D390" t="str">
            <v>Nguyễn Thúy Nga</v>
          </cell>
          <cell r="E390" t="str">
            <v>24/09/1991</v>
          </cell>
          <cell r="F390" t="str">
            <v>Giải pháp cơ bản nâng cao quản lý rủi ro thẻ tại ngân hàng TMCP Việt Nam Thịnh Vượng</v>
          </cell>
          <cell r="G390" t="str">
            <v>Tài chính - Ngân hàng</v>
          </cell>
          <cell r="H390" t="str">
            <v>Tài chính - Ngân hàng</v>
          </cell>
          <cell r="I390" t="str">
            <v>60340201</v>
          </cell>
          <cell r="J390" t="str">
            <v>QH-2016-E</v>
          </cell>
          <cell r="K390">
            <v>2</v>
          </cell>
          <cell r="L390" t="str">
            <v>Giải pháp cơ bản nâng cao quản lý rủi ro thẻ tại ngân hàng TMCP Việt Nam Thịnh Vượng</v>
          </cell>
          <cell r="M390" t="str">
            <v>PGS.TS. Trần Thị Thanh Tú</v>
          </cell>
          <cell r="N390" t="str">
            <v xml:space="preserve"> Trường ĐH Kinh tế, ĐHQG Hà Nội</v>
          </cell>
          <cell r="O390" t="str">
            <v xml:space="preserve">3550/QĐ-ĐHKT ngày  18/10/2017 </v>
          </cell>
          <cell r="P390">
            <v>1101</v>
          </cell>
          <cell r="Q390" t="str">
            <v>/ĐHKT-QĐ ngày 17/04/2018</v>
          </cell>
          <cell r="R390" t="str">
            <v>1101/ĐHKT-QĐ ngày 17/04/2018</v>
          </cell>
        </row>
        <row r="391">
          <cell r="C391" t="str">
            <v>Nguyễn Thị Thúy Nga 16/06/1993</v>
          </cell>
          <cell r="D391" t="str">
            <v>Nguyễn Thị Thúy Nga</v>
          </cell>
          <cell r="E391" t="str">
            <v>16/06/1993</v>
          </cell>
          <cell r="F391" t="str">
            <v>Nâng cao năng lực cạnh tranh tại ngân hàng thương mại cổ phần Quân đội - Chi nhánh Tây Hồ</v>
          </cell>
          <cell r="G391" t="str">
            <v>Tài chính - Ngân hàng</v>
          </cell>
          <cell r="H391" t="str">
            <v>Tài chính - Ngân hàng</v>
          </cell>
          <cell r="I391" t="str">
            <v>60340201</v>
          </cell>
          <cell r="J391" t="str">
            <v>QH-2016-E</v>
          </cell>
          <cell r="K391">
            <v>2</v>
          </cell>
          <cell r="L391" t="str">
            <v>Nâng cao năng lực cạnh tranh tại ngân hàng thương mại cổ phần Quân đội - Chi nhánh Tây Hồ</v>
          </cell>
          <cell r="M391" t="str">
            <v>TS. Đào Quốc Tính</v>
          </cell>
          <cell r="N391" t="str">
            <v>Bảo hiểm tiền gửi Việt Nam</v>
          </cell>
          <cell r="O391" t="str">
            <v xml:space="preserve">3550/QĐ-ĐHKT ngày  18/10/2017 </v>
          </cell>
          <cell r="P391">
            <v>1102</v>
          </cell>
          <cell r="Q391" t="str">
            <v>/ĐHKT-QĐ ngày 17/04/2018</v>
          </cell>
          <cell r="R391" t="str">
            <v>1102/ĐHKT-QĐ ngày 17/04/2018</v>
          </cell>
        </row>
        <row r="392">
          <cell r="C392" t="str">
            <v>Vũ Thị Thúy Nga 08/03/1991</v>
          </cell>
          <cell r="D392" t="str">
            <v>Vũ Thị Thúy Nga</v>
          </cell>
          <cell r="E392" t="str">
            <v>08/03/1991</v>
          </cell>
          <cell r="F392" t="str">
            <v>Phân tích hiệu quả sử dụng vốn tại Công ty Cổ phần FECON</v>
          </cell>
          <cell r="G392" t="str">
            <v>Tài chính - Ngân hàng</v>
          </cell>
          <cell r="H392" t="str">
            <v>Tài chính - Ngân hàng</v>
          </cell>
          <cell r="I392" t="str">
            <v>60340201</v>
          </cell>
          <cell r="J392" t="str">
            <v>QH-2016-E</v>
          </cell>
          <cell r="K392">
            <v>2</v>
          </cell>
          <cell r="L392" t="str">
            <v>Phân tích hiệu quả sử dụng vốn tại Công ty Cổ phần FECON</v>
          </cell>
          <cell r="M392" t="str">
            <v>TS. Nguyễn Thị Nhung</v>
          </cell>
          <cell r="N392" t="str">
            <v xml:space="preserve"> Trường ĐH Kinh tế, ĐHQG Hà Nội</v>
          </cell>
          <cell r="O392" t="str">
            <v xml:space="preserve">3550/QĐ-ĐHKT ngày  18/10/2017 </v>
          </cell>
          <cell r="P392">
            <v>1103</v>
          </cell>
          <cell r="Q392" t="str">
            <v>/ĐHKT-QĐ ngày 17/04/2018</v>
          </cell>
          <cell r="R392" t="str">
            <v>1103/ĐHKT-QĐ ngày 17/04/2018</v>
          </cell>
        </row>
        <row r="393">
          <cell r="C393" t="str">
            <v>Nguyễn Thị Kim Ngân 27/08/1985</v>
          </cell>
          <cell r="D393" t="str">
            <v>Nguyễn Thị Kim Ngân</v>
          </cell>
          <cell r="E393" t="str">
            <v>27/08/1985</v>
          </cell>
          <cell r="F393" t="str">
            <v>Nâng cao hiệu quả huy động vốn tại ngân hàng Nông nghiệp và Phát triển nông thôn - Chi nhánh sở giao dịch</v>
          </cell>
          <cell r="G393" t="str">
            <v>Tài chính - Ngân hàng</v>
          </cell>
          <cell r="H393" t="str">
            <v>Tài chính - Ngân hàng</v>
          </cell>
          <cell r="I393" t="str">
            <v>60340201</v>
          </cell>
          <cell r="J393" t="str">
            <v>QH-2016-E</v>
          </cell>
          <cell r="K393">
            <v>2</v>
          </cell>
          <cell r="L393" t="str">
            <v>Nâng cao hiệu quả huy động vốn tại ngân hàng Nông nghiệp và Phát triển nông thôn - Chi nhánh sở giao dịch</v>
          </cell>
          <cell r="M393" t="str">
            <v>PGS.TS. Trần Thị Thái Hà</v>
          </cell>
          <cell r="N393" t="str">
            <v>Nguyên cán bộ Trường ĐH Kinh tế, ĐHQGHN</v>
          </cell>
          <cell r="O393" t="str">
            <v xml:space="preserve">3550/QĐ-ĐHKT ngày  18/10/2017 </v>
          </cell>
          <cell r="P393">
            <v>1104</v>
          </cell>
          <cell r="Q393" t="str">
            <v>/ĐHKT-QĐ ngày 17/04/2018</v>
          </cell>
          <cell r="R393" t="str">
            <v>1104/ĐHKT-QĐ ngày 17/04/2018</v>
          </cell>
        </row>
        <row r="394">
          <cell r="C394" t="str">
            <v>Phan Thiên Ngân 12/09/1991</v>
          </cell>
          <cell r="D394" t="str">
            <v>Phan Thiên Ngân</v>
          </cell>
          <cell r="E394" t="str">
            <v>12/09/1991</v>
          </cell>
          <cell r="F394" t="str">
            <v xml:space="preserve">Nâng cao chất lượng dịch vụ ngân hàng bán lẻ tại Ngân hàng TMCP Bưu Điện Liên Việt - PGD Cầu Giấy </v>
          </cell>
          <cell r="G394" t="str">
            <v>Tài chính - Ngân hàng</v>
          </cell>
          <cell r="H394" t="str">
            <v>Tài chính - Ngân hàng</v>
          </cell>
          <cell r="I394" t="str">
            <v>60340201</v>
          </cell>
          <cell r="J394" t="str">
            <v>QH-2016-E</v>
          </cell>
          <cell r="K394">
            <v>2</v>
          </cell>
          <cell r="L394" t="str">
            <v xml:space="preserve">Nâng cao chất lượng dịch vụ ngân hàng bán lẻ tại Ngân hàng TMCP Bưu Điện Liên Việt - PGD Cầu Giấy </v>
          </cell>
          <cell r="M394" t="str">
            <v>TS. Mai Đức Anh</v>
          </cell>
          <cell r="N394" t="str">
            <v>Khoa Quốc tế - ĐHQGHN</v>
          </cell>
          <cell r="O394" t="str">
            <v xml:space="preserve">3550/QĐ-ĐHKT ngày  18/10/2017 </v>
          </cell>
          <cell r="P394">
            <v>1105</v>
          </cell>
          <cell r="Q394" t="str">
            <v>/ĐHKT-QĐ ngày 17/04/2018</v>
          </cell>
          <cell r="R394" t="str">
            <v>1105/ĐHKT-QĐ ngày 17/04/2018</v>
          </cell>
        </row>
        <row r="395">
          <cell r="C395" t="str">
            <v>Nguyễn Minh Ngọc 19/03/1992</v>
          </cell>
          <cell r="D395" t="str">
            <v>Nguyễn Minh Ngọc</v>
          </cell>
          <cell r="E395" t="str">
            <v>19/03/1992</v>
          </cell>
          <cell r="F395" t="str">
            <v>Phát triển dịch vụ thanh toán quốc tế tại Ngân hàng Thương mại cổ phần Ngoại thương Việt Nam Chi nhánh Sở giao dịch</v>
          </cell>
          <cell r="G395" t="str">
            <v>Tài chính - Ngân hàng</v>
          </cell>
          <cell r="H395" t="str">
            <v>Tài chính - Ngân hàng</v>
          </cell>
          <cell r="I395" t="str">
            <v>60340201</v>
          </cell>
          <cell r="J395" t="str">
            <v>QH-2016-E</v>
          </cell>
          <cell r="K395">
            <v>2</v>
          </cell>
          <cell r="L395" t="str">
            <v>Phát triển dịch vụ thanh toán quốc tế tại Ngân hàng Thương mại cổ phần Ngoại thương Việt Nam Chi nhánh Sở giao dịch</v>
          </cell>
          <cell r="M395" t="str">
            <v>TS. Nguyễn Hồng Yến</v>
          </cell>
          <cell r="N395" t="str">
            <v>Học viện ngân hàng</v>
          </cell>
          <cell r="O395" t="str">
            <v xml:space="preserve">3550/QĐ-ĐHKT ngày  18/10/2017 </v>
          </cell>
          <cell r="P395">
            <v>1106</v>
          </cell>
          <cell r="Q395" t="str">
            <v>/ĐHKT-QĐ ngày 17/04/2018</v>
          </cell>
          <cell r="R395" t="str">
            <v>1106/ĐHKT-QĐ ngày 17/04/2018</v>
          </cell>
        </row>
        <row r="396">
          <cell r="C396" t="str">
            <v>Lê Thị Như Ngọc 28/05/1994</v>
          </cell>
          <cell r="D396" t="str">
            <v>Lê Thị Như Ngọc</v>
          </cell>
          <cell r="E396" t="str">
            <v>28/05/1994</v>
          </cell>
          <cell r="F396" t="str">
            <v>Quản trị rủi ro tài chính tại Tổng công ty thép Việt Nam</v>
          </cell>
          <cell r="G396" t="str">
            <v>Tài chính - Ngân hàng</v>
          </cell>
          <cell r="H396" t="str">
            <v>Tài chính - Ngân hàng</v>
          </cell>
          <cell r="I396" t="str">
            <v>60340201</v>
          </cell>
          <cell r="J396" t="str">
            <v>QH-2016-E</v>
          </cell>
          <cell r="K396">
            <v>2</v>
          </cell>
          <cell r="L396" t="str">
            <v>Quản trị rủi ro tài chính tại Tổng công ty thép Việt Nam</v>
          </cell>
          <cell r="M396" t="str">
            <v>TS. Nguyễn Thị Nhung</v>
          </cell>
          <cell r="N396" t="str">
            <v xml:space="preserve"> Trường ĐH Kinh tế, ĐHQG Hà Nội</v>
          </cell>
          <cell r="O396" t="str">
            <v xml:space="preserve">3550/QĐ-ĐHKT ngày  18/10/2017 </v>
          </cell>
          <cell r="P396">
            <v>1107</v>
          </cell>
          <cell r="Q396" t="str">
            <v>/ĐHKT-QĐ ngày 17/04/2018</v>
          </cell>
          <cell r="R396" t="str">
            <v>1107/ĐHKT-QĐ ngày 17/04/2018</v>
          </cell>
        </row>
        <row r="397">
          <cell r="C397" t="str">
            <v>Nguyễn Thị Mai Phương 17/05/1991</v>
          </cell>
          <cell r="D397" t="str">
            <v>Nguyễn Thị Mai Phương</v>
          </cell>
          <cell r="E397" t="str">
            <v>17/05/1991</v>
          </cell>
          <cell r="F397" t="str">
            <v>Phân tích và dự báo tình hình tài chính công ty cổ phần sợi thế kỷ</v>
          </cell>
          <cell r="G397" t="str">
            <v>Tài chính - Ngân hàng</v>
          </cell>
          <cell r="H397" t="str">
            <v>Tài chính - Ngân hàng</v>
          </cell>
          <cell r="I397" t="str">
            <v>60340201</v>
          </cell>
          <cell r="J397" t="str">
            <v>QH-2016-E</v>
          </cell>
          <cell r="K397">
            <v>2</v>
          </cell>
          <cell r="L397" t="str">
            <v>Phân tích và dự báo tình hình tài chính công ty cổ phần sợi thế kỷ</v>
          </cell>
          <cell r="M397" t="str">
            <v>TS. Nguyễn Phương Dung</v>
          </cell>
          <cell r="N397" t="str">
            <v xml:space="preserve"> Trường ĐH Kinh tế, ĐHQG Hà Nội</v>
          </cell>
          <cell r="O397" t="str">
            <v xml:space="preserve">3550/QĐ-ĐHKT ngày  18/10/2017 </v>
          </cell>
          <cell r="P397">
            <v>1108</v>
          </cell>
          <cell r="Q397" t="str">
            <v>/ĐHKT-QĐ ngày 17/04/2018</v>
          </cell>
          <cell r="R397" t="str">
            <v>1108/ĐHKT-QĐ ngày 17/04/2018</v>
          </cell>
        </row>
        <row r="398">
          <cell r="C398" t="str">
            <v>Nguyễn Thị Thúy Phượng 04/08/1990</v>
          </cell>
          <cell r="D398" t="str">
            <v>Nguyễn Thị Thúy Phượng</v>
          </cell>
          <cell r="E398" t="str">
            <v>04/08/1990</v>
          </cell>
          <cell r="F398" t="str">
            <v>Đo lường mức độ phổ cập tài chính của doanh nghiệp vừa và nhỏ tại Việt Nam</v>
          </cell>
          <cell r="G398" t="str">
            <v>Tài chính - Ngân hàng</v>
          </cell>
          <cell r="H398" t="str">
            <v>Tài chính - Ngân hàng</v>
          </cell>
          <cell r="I398" t="str">
            <v>60340201</v>
          </cell>
          <cell r="J398" t="str">
            <v>QH-2016-E</v>
          </cell>
          <cell r="K398">
            <v>2</v>
          </cell>
          <cell r="L398" t="str">
            <v>Đo lường mức độ phổ cập tài chính của doanh nghiệp vừa và nhỏ tại Việt Nam</v>
          </cell>
          <cell r="M398" t="str">
            <v>TS. Đinh Thị Thanh Vân</v>
          </cell>
          <cell r="N398" t="str">
            <v xml:space="preserve"> Trường ĐH Kinh tế, ĐHQG Hà Nội</v>
          </cell>
          <cell r="O398" t="str">
            <v xml:space="preserve">3550/QĐ-ĐHKT ngày  18/10/2017 </v>
          </cell>
          <cell r="P398">
            <v>1109</v>
          </cell>
          <cell r="Q398" t="str">
            <v>/ĐHKT-QĐ ngày 17/04/2018</v>
          </cell>
          <cell r="R398" t="str">
            <v>1109/ĐHKT-QĐ ngày 17/04/2018</v>
          </cell>
        </row>
        <row r="399">
          <cell r="C399" t="str">
            <v>Ngô Vũ Hồng Quân 14/12/1994</v>
          </cell>
          <cell r="D399" t="str">
            <v>Ngô Vũ Hồng Quân</v>
          </cell>
          <cell r="E399" t="str">
            <v>14/12/1994</v>
          </cell>
          <cell r="F399" t="str">
            <v>Quản trị tài chính tại tổng Công ty cổ phần VIGLACERA - CTCP</v>
          </cell>
          <cell r="G399" t="str">
            <v>Tài chính - Ngân hàng</v>
          </cell>
          <cell r="H399" t="str">
            <v>Tài chính - Ngân hàng</v>
          </cell>
          <cell r="I399" t="str">
            <v>60340201</v>
          </cell>
          <cell r="J399" t="str">
            <v>QH-2016-E</v>
          </cell>
          <cell r="K399">
            <v>2</v>
          </cell>
          <cell r="L399" t="str">
            <v>Quản trị tài chính tại tổng Công ty VIGLACERA - CTCP</v>
          </cell>
          <cell r="M399" t="str">
            <v>TS. Nguyễn Phương Dung</v>
          </cell>
          <cell r="N399" t="str">
            <v xml:space="preserve"> Trường ĐH Kinh tế, ĐHQG Hà Nội</v>
          </cell>
          <cell r="O399" t="str">
            <v xml:space="preserve">3550/QĐ-ĐHKT ngày  18/10/2017 </v>
          </cell>
          <cell r="P399">
            <v>1110</v>
          </cell>
          <cell r="Q399" t="str">
            <v>/ĐHKT-QĐ ngày 17/04/2018</v>
          </cell>
          <cell r="R399" t="str">
            <v>1110/ĐHKT-QĐ ngày 17/04/2018</v>
          </cell>
        </row>
        <row r="400">
          <cell r="C400" t="str">
            <v>Tưởng Thu Sơn 23/11/1991</v>
          </cell>
          <cell r="D400" t="str">
            <v>Tưởng Thu Sơn</v>
          </cell>
          <cell r="E400" t="str">
            <v>23/11/1991</v>
          </cell>
          <cell r="F400" t="str">
            <v>Phát triển cho vay tiêu dùng tại Ngân hàng Hợp tác xã Việt Nam - Chi nhánh Hai Bà Trưng</v>
          </cell>
          <cell r="G400" t="str">
            <v>Tài chính - Ngân hàng</v>
          </cell>
          <cell r="H400" t="str">
            <v>Tài chính - Ngân hàng</v>
          </cell>
          <cell r="I400" t="str">
            <v>60340201</v>
          </cell>
          <cell r="J400" t="str">
            <v>QH-2016-E</v>
          </cell>
          <cell r="K400">
            <v>2</v>
          </cell>
          <cell r="L400" t="str">
            <v>Phát triển cho vay tiêu dùng tại Ngân hàng Hợp tác xã Việt Nam - Chi nhánh Hai Bà Trưng</v>
          </cell>
          <cell r="M400" t="str">
            <v>PGS.TS. Nguyễn Hữu Hiểu</v>
          </cell>
          <cell r="N400" t="str">
            <v xml:space="preserve">Kiểm toán nhà nước </v>
          </cell>
          <cell r="O400" t="str">
            <v xml:space="preserve">3550/QĐ-ĐHKT ngày  18/10/2017 </v>
          </cell>
          <cell r="P400">
            <v>1111</v>
          </cell>
          <cell r="Q400" t="str">
            <v>/ĐHKT-QĐ ngày 17/04/2018</v>
          </cell>
          <cell r="R400" t="str">
            <v>1111/ĐHKT-QĐ ngày 17/04/2018</v>
          </cell>
        </row>
        <row r="401">
          <cell r="C401" t="str">
            <v>Nguyễn Đình Thành 26/10/1991</v>
          </cell>
          <cell r="D401" t="str">
            <v>Nguyễn Đình Thành</v>
          </cell>
          <cell r="E401" t="str">
            <v>26/10/1991</v>
          </cell>
          <cell r="F401" t="str">
            <v>Nâng cao hiệu quả sử dụng tài sản  Công ty cổ phần CMC</v>
          </cell>
          <cell r="G401" t="str">
            <v>Tài chính - Ngân hàng</v>
          </cell>
          <cell r="H401" t="str">
            <v>Tài chính - Ngân hàng</v>
          </cell>
          <cell r="I401" t="str">
            <v>60340201</v>
          </cell>
          <cell r="J401" t="str">
            <v>QH-2016-E</v>
          </cell>
          <cell r="K401">
            <v>2</v>
          </cell>
          <cell r="L401" t="str">
            <v>Nâng cao hiệu quả sử dụng tài sản  Công ty cổ phần CMC</v>
          </cell>
          <cell r="M401" t="str">
            <v>TS. Nguyễn Đăng Tuệ</v>
          </cell>
          <cell r="N401" t="str">
            <v>Trường ĐH Bách Khoa Hà Nội</v>
          </cell>
          <cell r="O401" t="str">
            <v xml:space="preserve">3550/QĐ-ĐHKT ngày  18/10/2017 </v>
          </cell>
          <cell r="P401">
            <v>1112</v>
          </cell>
          <cell r="Q401" t="str">
            <v>/ĐHKT-QĐ ngày 17/04/2018</v>
          </cell>
          <cell r="R401" t="str">
            <v>1112/ĐHKT-QĐ ngày 17/04/2018</v>
          </cell>
        </row>
        <row r="402">
          <cell r="C402" t="str">
            <v>Trương Thị Phương Thảo 02/09/1994</v>
          </cell>
          <cell r="D402" t="str">
            <v>Trương Thị Phương Thảo</v>
          </cell>
          <cell r="E402" t="str">
            <v>02/09/1994</v>
          </cell>
          <cell r="F402" t="str">
            <v>Phân tích  và dự báo tình hình tài chính tại Công ty Cổ phần dược Hậu Giang</v>
          </cell>
          <cell r="G402" t="str">
            <v>Tài chính - Ngân hàng</v>
          </cell>
          <cell r="H402" t="str">
            <v>Tài chính - Ngân hàng</v>
          </cell>
          <cell r="I402" t="str">
            <v>60340201</v>
          </cell>
          <cell r="J402" t="str">
            <v>QH-2016-E</v>
          </cell>
          <cell r="K402">
            <v>2</v>
          </cell>
          <cell r="L402" t="str">
            <v>Phân tích  và dự báo tình hình tài chính tại Công ty Cổ phần dược Hậu Giang</v>
          </cell>
          <cell r="M402" t="str">
            <v>TS. Trần Thế Nữ</v>
          </cell>
          <cell r="N402" t="str">
            <v xml:space="preserve"> Trường ĐH Kinh tế, ĐHQG Hà Nội</v>
          </cell>
          <cell r="O402" t="str">
            <v xml:space="preserve">3550/QĐ-ĐHKT ngày  18/10/2017 </v>
          </cell>
          <cell r="P402">
            <v>1113</v>
          </cell>
          <cell r="Q402" t="str">
            <v>/ĐHKT-QĐ ngày 17/04/2018</v>
          </cell>
          <cell r="R402" t="str">
            <v>1113/ĐHKT-QĐ ngày 17/04/2018</v>
          </cell>
        </row>
        <row r="403">
          <cell r="C403" t="str">
            <v>Phạm Thanh Thiện 28/01/1991</v>
          </cell>
          <cell r="D403" t="str">
            <v>Phạm Thanh Thiện</v>
          </cell>
          <cell r="E403" t="str">
            <v>28/01/1991</v>
          </cell>
          <cell r="F403" t="str">
            <v>Hoàn thiện công tác thẩm định tài sản bảo đảm tại Ngân hàng TM TNHH MTV Đại Dương</v>
          </cell>
          <cell r="G403" t="str">
            <v>Tài chính - Ngân hàng</v>
          </cell>
          <cell r="H403" t="str">
            <v>Tài chính - Ngân hàng</v>
          </cell>
          <cell r="I403" t="str">
            <v>60340201</v>
          </cell>
          <cell r="J403" t="str">
            <v>QH-2016-E</v>
          </cell>
          <cell r="K403">
            <v>2</v>
          </cell>
          <cell r="L403" t="str">
            <v>Hoàn thiện công tác thẩm định tài sản bảo đảm tại Ngân hàng TM TNHH MTV Đại Dương</v>
          </cell>
          <cell r="M403" t="str">
            <v>PGS.TS. Trần Đăng Khâm</v>
          </cell>
          <cell r="N403" t="str">
            <v>Học viện ngân hàng</v>
          </cell>
          <cell r="O403" t="str">
            <v xml:space="preserve">3550/QĐ-ĐHKT ngày  18/10/2017 </v>
          </cell>
          <cell r="P403">
            <v>1114</v>
          </cell>
          <cell r="Q403" t="str">
            <v>/ĐHKT-QĐ ngày 17/04/2018</v>
          </cell>
          <cell r="R403" t="str">
            <v>1114/ĐHKT-QĐ ngày 17/04/2018</v>
          </cell>
        </row>
        <row r="404">
          <cell r="C404" t="str">
            <v>Lê Thị Hoài Thương 16/02/1993</v>
          </cell>
          <cell r="D404" t="str">
            <v>Lê Thị Hoài Thương</v>
          </cell>
          <cell r="E404" t="str">
            <v>16/02/1993</v>
          </cell>
          <cell r="F404" t="str">
            <v>Nâng cao hiệu quả sản xuất kinh doanh của Công ty cổ phần NaFoods Group</v>
          </cell>
          <cell r="G404" t="str">
            <v>Tài chính - Ngân hàng</v>
          </cell>
          <cell r="H404" t="str">
            <v>Tài chính - Ngân hàng</v>
          </cell>
          <cell r="I404" t="str">
            <v>60340201</v>
          </cell>
          <cell r="J404" t="str">
            <v>QH-2016-E</v>
          </cell>
          <cell r="K404">
            <v>2</v>
          </cell>
          <cell r="L404" t="str">
            <v>Nâng cao hiệu quả sản xuất kinh doanh của Công ty cổ phần NaFoods Group</v>
          </cell>
          <cell r="M404" t="str">
            <v>TS. Vũ Văn Ninh</v>
          </cell>
          <cell r="N404" t="str">
            <v>Học Viện Tài Chính</v>
          </cell>
          <cell r="O404" t="str">
            <v xml:space="preserve">3550/QĐ-ĐHKT ngày  18/10/2017 </v>
          </cell>
          <cell r="P404">
            <v>1115</v>
          </cell>
          <cell r="Q404" t="str">
            <v>/ĐHKT-QĐ ngày 17/04/2018</v>
          </cell>
          <cell r="R404" t="str">
            <v>1115/ĐHKT-QĐ ngày 17/04/2018</v>
          </cell>
        </row>
        <row r="405">
          <cell r="C405" t="str">
            <v>Trần Thị Thu Trà 06/07/1992</v>
          </cell>
          <cell r="D405" t="str">
            <v>Trần Thị Thu Trà</v>
          </cell>
          <cell r="E405" t="str">
            <v>06/07/1992</v>
          </cell>
          <cell r="F405" t="str">
            <v>Ảnh hưởng của thu nhập từ dịch vụ phi tín dụng tới hiệu quả hoạt động của các ngân hàng thương mại tại Việt Nam giai đoạn 2008-2016</v>
          </cell>
          <cell r="G405" t="str">
            <v>Tài chính - Ngân hàng</v>
          </cell>
          <cell r="H405" t="str">
            <v>Tài chính - Ngân hàng</v>
          </cell>
          <cell r="I405" t="str">
            <v>60340201</v>
          </cell>
          <cell r="J405" t="str">
            <v>QH-2016-E</v>
          </cell>
          <cell r="K405">
            <v>2</v>
          </cell>
          <cell r="L405" t="str">
            <v>Ảnh hưởng của thu nhập từ dịch vụ phi tín dụng tới hiệu quả hoạt động của các ngân hàng thương mại tại Việt Nam giai đoạn 2008-2016</v>
          </cell>
          <cell r="M405" t="str">
            <v>PGS.TS. Nguyễn Văn Hiệu</v>
          </cell>
          <cell r="N405" t="str">
            <v xml:space="preserve"> Trường ĐH Kinh tế, ĐHQG Hà Nội</v>
          </cell>
          <cell r="O405" t="str">
            <v xml:space="preserve">3550/QĐ-ĐHKT ngày  18/10/2017 </v>
          </cell>
          <cell r="P405">
            <v>1116</v>
          </cell>
          <cell r="Q405" t="str">
            <v>/ĐHKT-QĐ ngày 17/04/2018</v>
          </cell>
          <cell r="R405" t="str">
            <v>1116/ĐHKT-QĐ ngày 17/04/2018</v>
          </cell>
        </row>
        <row r="406">
          <cell r="C406" t="str">
            <v>Trần Thu Trà 26/09/1992</v>
          </cell>
          <cell r="D406" t="str">
            <v>Trần Thu Trà</v>
          </cell>
          <cell r="E406" t="str">
            <v>26/09/1992</v>
          </cell>
          <cell r="F406" t="str">
            <v>Nâng cao khả năng cạnh tranh của dịch vụ Internet banking tại ngân hàng TMCP Ngoại Thương VN</v>
          </cell>
          <cell r="G406" t="str">
            <v>Tài chính - Ngân hàng</v>
          </cell>
          <cell r="H406" t="str">
            <v>Tài chính - Ngân hàng</v>
          </cell>
          <cell r="I406" t="str">
            <v>60340201</v>
          </cell>
          <cell r="J406" t="str">
            <v>QH-2016-E</v>
          </cell>
          <cell r="K406">
            <v>2</v>
          </cell>
          <cell r="L406" t="str">
            <v>Nâng cao khả năng cạnh tranh của dịch vụ Internet banking tại ngân hàng TMCP Ngoại Thương VN</v>
          </cell>
          <cell r="M406" t="str">
            <v>TS. Phạm Minh Tú</v>
          </cell>
          <cell r="N406" t="str">
            <v>Học viện chính sách và phát triển</v>
          </cell>
          <cell r="O406" t="str">
            <v xml:space="preserve">3550/QĐ-ĐHKT ngày  18/10/2017 </v>
          </cell>
          <cell r="P406">
            <v>1117</v>
          </cell>
          <cell r="Q406" t="str">
            <v>/ĐHKT-QĐ ngày 17/04/2018</v>
          </cell>
          <cell r="R406" t="str">
            <v>1117/ĐHKT-QĐ ngày 17/04/2018</v>
          </cell>
        </row>
        <row r="407">
          <cell r="C407" t="str">
            <v>Nguyễn Hương Trang 14/09/1990</v>
          </cell>
          <cell r="D407" t="str">
            <v>Nguyễn Hương Trang</v>
          </cell>
          <cell r="E407" t="str">
            <v>14/09/1990</v>
          </cell>
          <cell r="F407" t="str">
            <v>Công tác bảo đảm tín dụng tại ngân hàng thương mại cổ phần đầu tư và phát triển Việt nam- Chi nhánh Bắc Hà Nội</v>
          </cell>
          <cell r="G407" t="str">
            <v>Tài chính - Ngân hàng</v>
          </cell>
          <cell r="H407" t="str">
            <v>Tài chính - Ngân hàng</v>
          </cell>
          <cell r="I407" t="str">
            <v>60340201</v>
          </cell>
          <cell r="J407" t="str">
            <v>QH-2016-E</v>
          </cell>
          <cell r="K407">
            <v>2</v>
          </cell>
          <cell r="L407" t="str">
            <v>Công tác bảo đảm tín dụng tại ngân hàng thương mại cổ phần đầu tư và phát triển Việt nam- Chi nhánh Bắc Hà Nội</v>
          </cell>
          <cell r="M407" t="str">
            <v>TS. Nguyễn Thị Thư</v>
          </cell>
          <cell r="N407" t="str">
            <v>Nguyên cán bộ Trường ĐH Kinh tế, ĐHQGHN</v>
          </cell>
          <cell r="O407" t="str">
            <v xml:space="preserve">3550/QĐ-ĐHKT ngày  18/10/2017 </v>
          </cell>
          <cell r="P407">
            <v>1118</v>
          </cell>
          <cell r="Q407" t="str">
            <v>/ĐHKT-QĐ ngày 17/04/2018</v>
          </cell>
          <cell r="R407" t="str">
            <v>1118/ĐHKT-QĐ ngày 17/04/2018</v>
          </cell>
        </row>
        <row r="408">
          <cell r="C408" t="str">
            <v>Lê Thị Trang 12/03/1991</v>
          </cell>
          <cell r="D408" t="str">
            <v>Lê Thị Trang</v>
          </cell>
          <cell r="E408" t="str">
            <v>12/03/1991</v>
          </cell>
          <cell r="F408" t="str">
            <v>Phát triển sản phẩm dịch vụ ngân hàng hiện đại tại ngân hàng nông nghiệp và phát triển nông thôn - Chi nhánh Hà Tây</v>
          </cell>
          <cell r="G408" t="str">
            <v>Tài chính - Ngân hàng</v>
          </cell>
          <cell r="H408" t="str">
            <v>Tài chính - Ngân hàng</v>
          </cell>
          <cell r="I408" t="str">
            <v>60340201</v>
          </cell>
          <cell r="J408" t="str">
            <v>QH-2016-E</v>
          </cell>
          <cell r="K408">
            <v>2</v>
          </cell>
          <cell r="L408" t="str">
            <v>Phát triển sản phẩm dịch vụ ngân hàng hiện đại tại ngân hàng nông nghiệp và phát triển nông thôn - Chi nhánh Hà Tây</v>
          </cell>
          <cell r="M408" t="str">
            <v>PGS. TS. Nguyễn Thị Minh Huệ</v>
          </cell>
          <cell r="N408" t="str">
            <v>Trường ĐH Kinh tế Quốc dân</v>
          </cell>
          <cell r="O408" t="str">
            <v xml:space="preserve">3550/QĐ-ĐHKT ngày  18/10/2017 </v>
          </cell>
          <cell r="P408">
            <v>1119</v>
          </cell>
          <cell r="Q408" t="str">
            <v>/ĐHKT-QĐ ngày 17/04/2018</v>
          </cell>
          <cell r="R408" t="str">
            <v>1119/ĐHKT-QĐ ngày 17/04/2018</v>
          </cell>
        </row>
        <row r="409">
          <cell r="C409" t="str">
            <v>Trịnh Thị Trang 28/02/1991</v>
          </cell>
          <cell r="D409" t="str">
            <v>Trịnh Thị Trang</v>
          </cell>
          <cell r="E409" t="str">
            <v>28/02/1991</v>
          </cell>
          <cell r="F409" t="str">
            <v>Phát triển dịch vụ thanh toán không dùng tiền mặt tại ngân hàng Nông nghiệp và phát triển nông thôn chi nhánh Hà Tây</v>
          </cell>
          <cell r="G409" t="str">
            <v>Tài chính - Ngân hàng</v>
          </cell>
          <cell r="H409" t="str">
            <v>Tài chính - Ngân hàng</v>
          </cell>
          <cell r="I409" t="str">
            <v>60340201</v>
          </cell>
          <cell r="J409" t="str">
            <v>QH-2016-E</v>
          </cell>
          <cell r="K409">
            <v>2</v>
          </cell>
          <cell r="L409" t="str">
            <v>Phát triển dịch vụ thanh toán không dùng tiền mặt tại ngân hàng Nông nghiệp và phát triển nông thôn chi nhánh Hà Tây</v>
          </cell>
          <cell r="M409" t="str">
            <v>TS. Hoàng Khắc Lịch</v>
          </cell>
          <cell r="N409" t="str">
            <v xml:space="preserve"> Trường ĐH Kinh tế, ĐHQG Hà Nội</v>
          </cell>
          <cell r="O409" t="str">
            <v xml:space="preserve">3550/QĐ-ĐHKT ngày  18/10/2017 </v>
          </cell>
          <cell r="P409">
            <v>1120</v>
          </cell>
          <cell r="Q409" t="str">
            <v>/ĐHKT-QĐ ngày 17/04/2018</v>
          </cell>
          <cell r="R409" t="str">
            <v>1120/ĐHKT-QĐ ngày 17/04/2018</v>
          </cell>
        </row>
        <row r="410">
          <cell r="C410" t="str">
            <v>Đỗ Thu Trang 12/09/1989</v>
          </cell>
          <cell r="D410" t="str">
            <v>Đỗ Thu Trang</v>
          </cell>
          <cell r="E410" t="str">
            <v>12/09/1989</v>
          </cell>
          <cell r="F410" t="str">
            <v>Phân tích các yếu tố ảnh hưởng đến hoạt động huy động vốn tại  ngân hàng thương mại cổ phần Quân đội- Chi nhánh Ba Đình</v>
          </cell>
          <cell r="G410" t="str">
            <v>Tài chính - Ngân hàng</v>
          </cell>
          <cell r="H410" t="str">
            <v>Tài chính - Ngân hàng</v>
          </cell>
          <cell r="I410" t="str">
            <v>60340201</v>
          </cell>
          <cell r="J410" t="str">
            <v>QH-2016-E</v>
          </cell>
          <cell r="K410">
            <v>2</v>
          </cell>
          <cell r="L410" t="str">
            <v>Phân tích các yếu tố ảnh hưởng đến hoạt động huy động vốn tại  ngân hàng thương mại cổ phần Quân đội- Chi nhánh Ba Đình</v>
          </cell>
          <cell r="M410" t="str">
            <v>TS. Nguyễn Thị Hương Liên</v>
          </cell>
          <cell r="N410" t="str">
            <v xml:space="preserve"> Trường ĐH Kinh tế, ĐHQG Hà Nội</v>
          </cell>
          <cell r="O410" t="str">
            <v xml:space="preserve">3550/QĐ-ĐHKT ngày  18/10/2017 </v>
          </cell>
          <cell r="P410">
            <v>1121</v>
          </cell>
          <cell r="Q410" t="str">
            <v>/ĐHKT-QĐ ngày 17/04/2018</v>
          </cell>
          <cell r="R410" t="str">
            <v>1121/ĐHKT-QĐ ngày 17/04/2018</v>
          </cell>
        </row>
        <row r="411">
          <cell r="C411" t="str">
            <v>Nguyễn Thu Trang 14/09/1990</v>
          </cell>
          <cell r="D411" t="str">
            <v>Nguyễn Thu Trang</v>
          </cell>
          <cell r="E411" t="str">
            <v>14/09/1990</v>
          </cell>
          <cell r="F411" t="str">
            <v>Phân tích tài chính ngân hàng TMCP Sài Gòn- Hà Nội</v>
          </cell>
          <cell r="G411" t="str">
            <v>Tài chính - Ngân hàng</v>
          </cell>
          <cell r="H411" t="str">
            <v>Tài chính - Ngân hàng</v>
          </cell>
          <cell r="I411" t="str">
            <v>60340201</v>
          </cell>
          <cell r="J411" t="str">
            <v>QH-2016-E</v>
          </cell>
          <cell r="K411">
            <v>2</v>
          </cell>
          <cell r="L411" t="str">
            <v>Phân tích tài chính ngân hàng TMCP Sài Gòn- Hà Nội</v>
          </cell>
          <cell r="M411" t="str">
            <v>TS. Nguyễn Thị Hồng Thúy</v>
          </cell>
          <cell r="N411" t="str">
            <v>Trường ĐH Kinh tế Quốc dân</v>
          </cell>
          <cell r="O411" t="str">
            <v xml:space="preserve">3550/QĐ-ĐHKT ngày  18/10/2017 </v>
          </cell>
          <cell r="P411">
            <v>1122</v>
          </cell>
          <cell r="Q411" t="str">
            <v>/ĐHKT-QĐ ngày 17/04/2018</v>
          </cell>
          <cell r="R411" t="str">
            <v>1122/ĐHKT-QĐ ngày 17/04/2018</v>
          </cell>
        </row>
        <row r="412">
          <cell r="C412" t="str">
            <v>Lê Thành Trung 22/01/1992</v>
          </cell>
          <cell r="D412" t="str">
            <v>Lê Thành Trung</v>
          </cell>
          <cell r="E412" t="str">
            <v>22/01/1992</v>
          </cell>
          <cell r="F412" t="str">
            <v>Hiệu quả hoạt động cho vay doanh nghiệp vừa và nhỏ tại ngân hàng TMCP Công thương Việt Nam Chi nhánh Hoàn Kiếm</v>
          </cell>
          <cell r="G412" t="str">
            <v>Tài chính - Ngân hàng</v>
          </cell>
          <cell r="H412" t="str">
            <v>Tài chính - Ngân hàng</v>
          </cell>
          <cell r="I412" t="str">
            <v>60340201</v>
          </cell>
          <cell r="J412" t="str">
            <v>QH-2016-E</v>
          </cell>
          <cell r="K412">
            <v>2</v>
          </cell>
          <cell r="L412" t="str">
            <v>Hiệu quả hoạt động cho vay doanh nghiệp vừa và nhỏ tại ngân hàng TMCP Công thương Việt Nam Chi nhánh Hoàn Kiếm</v>
          </cell>
          <cell r="M412" t="str">
            <v>TS. Hoàng Xuân Hòa</v>
          </cell>
          <cell r="N412" t="str">
            <v>Ban kinh tế trung ương</v>
          </cell>
          <cell r="O412" t="str">
            <v xml:space="preserve">3550/QĐ-ĐHKT ngày  18/10/2017 </v>
          </cell>
          <cell r="P412">
            <v>1123</v>
          </cell>
          <cell r="Q412" t="str">
            <v>/ĐHKT-QĐ ngày 17/04/2018</v>
          </cell>
          <cell r="R412" t="str">
            <v>1123/ĐHKT-QĐ ngày 17/04/2018</v>
          </cell>
        </row>
        <row r="413">
          <cell r="C413" t="str">
            <v>Mai Anh Tú 25/08/1993</v>
          </cell>
          <cell r="D413" t="str">
            <v>Mai Anh Tú</v>
          </cell>
          <cell r="E413" t="str">
            <v>25/08/1993</v>
          </cell>
          <cell r="F413" t="str">
            <v>Quản trị rủi ro tín dụng tại ngân hàng TMCP Việt Nam Thịnh Vượng - VP bank</v>
          </cell>
          <cell r="G413" t="str">
            <v>Tài chính - Ngân hàng</v>
          </cell>
          <cell r="H413" t="str">
            <v>Tài chính - Ngân hàng</v>
          </cell>
          <cell r="I413" t="str">
            <v>60340201</v>
          </cell>
          <cell r="J413" t="str">
            <v>QH-2016-E</v>
          </cell>
          <cell r="K413">
            <v>2</v>
          </cell>
          <cell r="L413" t="str">
            <v>Quản trị rủi ro tín dụng tại ngân hàng TMCP Việt Nam Thịnh Vượng - VP bank</v>
          </cell>
          <cell r="M413" t="str">
            <v>PGS.TS. Đào Minh Phúc</v>
          </cell>
          <cell r="N413" t="str">
            <v>Tạp chí ngân hàng, Ngân hàng Nhà nước</v>
          </cell>
          <cell r="O413" t="str">
            <v xml:space="preserve">3550/QĐ-ĐHKT ngày  18/10/2017 </v>
          </cell>
          <cell r="P413">
            <v>1124</v>
          </cell>
          <cell r="Q413" t="str">
            <v>/ĐHKT-QĐ ngày 17/04/2018</v>
          </cell>
          <cell r="R413" t="str">
            <v>1124/ĐHKT-QĐ ngày 17/04/2018</v>
          </cell>
        </row>
        <row r="414">
          <cell r="C414" t="str">
            <v>Trần Anh Tuấn 10/6/1980</v>
          </cell>
          <cell r="D414" t="str">
            <v>Trần Anh Tuấn</v>
          </cell>
          <cell r="E414" t="str">
            <v>10/6/1980</v>
          </cell>
          <cell r="F414" t="str">
            <v>Quản trị rủi ro tín dụng tại Ngân hàng Thương mại Cổ phần Ngoại Thương Việt Nam</v>
          </cell>
          <cell r="G414" t="str">
            <v>Tài chính - Ngân hàng</v>
          </cell>
          <cell r="H414" t="str">
            <v>Tài chính - Ngân hàng</v>
          </cell>
          <cell r="I414" t="str">
            <v>60340201</v>
          </cell>
          <cell r="J414" t="str">
            <v>QH-2016-E</v>
          </cell>
          <cell r="K414">
            <v>2</v>
          </cell>
          <cell r="L414" t="str">
            <v>Quản trị rủi ro tín dụng tại Ngân hàng Thương mại Cổ phần Ngoại Thương Việt Nam</v>
          </cell>
          <cell r="M414" t="str">
            <v>TS. Nguyễn Thị Kim Oanh</v>
          </cell>
          <cell r="N414" t="str">
            <v xml:space="preserve">Bảo hiểm tiền gửi Việt Nam, chi nhánh Hà Nội </v>
          </cell>
          <cell r="O414" t="str">
            <v xml:space="preserve">3550/QĐ-ĐHKT ngày  18/10/2017 </v>
          </cell>
          <cell r="P414">
            <v>1125</v>
          </cell>
          <cell r="Q414" t="str">
            <v>/ĐHKT-QĐ ngày 17/04/2018</v>
          </cell>
          <cell r="R414" t="str">
            <v>1125/ĐHKT-QĐ ngày 17/04/2018</v>
          </cell>
        </row>
        <row r="415">
          <cell r="C415" t="str">
            <v>Lê Anh Tùng 22/04/1988</v>
          </cell>
          <cell r="D415" t="str">
            <v>Lê Anh Tùng</v>
          </cell>
          <cell r="E415" t="str">
            <v>22/04/1988</v>
          </cell>
          <cell r="F415" t="str">
            <v>Cho vay ngang hàng (peer-to-peer lending) - Kinh nghiệm quốc tế và đề xuất cho Việt Nam</v>
          </cell>
          <cell r="G415" t="str">
            <v>Tài chính - Ngân hàng</v>
          </cell>
          <cell r="H415" t="str">
            <v>Tài chính - Ngân hàng</v>
          </cell>
          <cell r="I415" t="str">
            <v>60340201</v>
          </cell>
          <cell r="J415" t="str">
            <v>QH-2016-E</v>
          </cell>
          <cell r="K415">
            <v>2</v>
          </cell>
          <cell r="L415" t="str">
            <v>Cho vay ngang hàng (peer-to-peer lending) - Kinh nghiệm quốc tế và đề xuất cho Việt Nam</v>
          </cell>
          <cell r="M415" t="str">
            <v>PGS.TS. Nguyễn Mạnh Hùng</v>
          </cell>
          <cell r="N415" t="str">
            <v>Học viện Chính trị Quốc Gia HCM</v>
          </cell>
          <cell r="O415" t="str">
            <v xml:space="preserve">3550/QĐ-ĐHKT ngày  18/10/2017 </v>
          </cell>
          <cell r="P415">
            <v>1126</v>
          </cell>
          <cell r="Q415" t="str">
            <v>/ĐHKT-QĐ ngày 17/04/2018</v>
          </cell>
          <cell r="R415" t="str">
            <v>1126/ĐHKT-QĐ ngày 17/04/2018</v>
          </cell>
        </row>
        <row r="416">
          <cell r="C416" t="str">
            <v>Trần Vương Tùng 18/08/1991</v>
          </cell>
          <cell r="D416" t="str">
            <v>Trần Vương Tùng</v>
          </cell>
          <cell r="E416" t="str">
            <v>18/08/1991</v>
          </cell>
          <cell r="F416" t="str">
            <v>Ứng dụng marketing hỗn hợp trong phát hành và thanh toán qua thẻ tại Ngân hàng Thương mại cổ phần Đầu tư và Phát triển Việt Nam Chi nhánh Sở giao dịch 3</v>
          </cell>
          <cell r="G416" t="str">
            <v>Tài chính - Ngân hàng</v>
          </cell>
          <cell r="H416" t="str">
            <v>Tài chính - Ngân hàng</v>
          </cell>
          <cell r="I416" t="str">
            <v>60340201</v>
          </cell>
          <cell r="J416" t="str">
            <v>QH-2016-E</v>
          </cell>
          <cell r="K416">
            <v>2</v>
          </cell>
          <cell r="L416" t="str">
            <v>Ứng dụng marketing hỗn hợp trong phát hành và thanh toán qua thẻ tại Ngân hàng Thương mại cổ phần Đầu tư và Phát triển Việt Nam Chi nhánh Sở giao dịch 3</v>
          </cell>
          <cell r="M416" t="str">
            <v>PGS.TS. Trần Thị Thái Hà</v>
          </cell>
          <cell r="N416" t="str">
            <v>Nguyên cán bộ Trường ĐH Kinh tế, ĐHQGHN</v>
          </cell>
          <cell r="O416" t="str">
            <v xml:space="preserve">3550/QĐ-ĐHKT ngày  18/10/2017 </v>
          </cell>
          <cell r="P416">
            <v>1127</v>
          </cell>
          <cell r="Q416" t="str">
            <v>/ĐHKT-QĐ ngày 17/04/2018</v>
          </cell>
          <cell r="R416" t="str">
            <v>1127/ĐHKT-QĐ ngày 17/04/2018</v>
          </cell>
        </row>
        <row r="417">
          <cell r="C417" t="str">
            <v>Trịnh Trung Tuyến 25/09/1980</v>
          </cell>
          <cell r="D417" t="str">
            <v>Trịnh Trung Tuyến</v>
          </cell>
          <cell r="E417" t="str">
            <v>25/09/1980</v>
          </cell>
          <cell r="F417" t="str">
            <v>Kiểm soát chi ngân sách Nhà nước một đầu mối qua kho bạc Nhà nước Nam Định</v>
          </cell>
          <cell r="G417" t="str">
            <v>Tài chính - Ngân hàng</v>
          </cell>
          <cell r="H417" t="str">
            <v>Tài chính - Ngân hàng</v>
          </cell>
          <cell r="I417" t="str">
            <v>60340201</v>
          </cell>
          <cell r="J417" t="str">
            <v>QH-2016-E</v>
          </cell>
          <cell r="K417">
            <v>2</v>
          </cell>
          <cell r="L417" t="str">
            <v>Kiểm soát chi ngân sách Nhà nước một đầu mối qua kho bạc Nhà nước Nam Định</v>
          </cell>
          <cell r="M417" t="str">
            <v>TS. Phạm Minh Tuấn</v>
          </cell>
          <cell r="N417" t="str">
            <v xml:space="preserve"> Trường ĐH Kinh tế, ĐHQG Hà Nội</v>
          </cell>
          <cell r="O417" t="str">
            <v xml:space="preserve">3550/QĐ-ĐHKT ngày  18/10/2017 </v>
          </cell>
          <cell r="P417">
            <v>1128</v>
          </cell>
          <cell r="Q417" t="str">
            <v>/ĐHKT-QĐ ngày 17/04/2018</v>
          </cell>
          <cell r="R417" t="str">
            <v>1128/ĐHKT-QĐ ngày 17/04/2018</v>
          </cell>
        </row>
        <row r="418">
          <cell r="C418" t="str">
            <v>Trần Thanh Vân 31/05/1991</v>
          </cell>
          <cell r="D418" t="str">
            <v>Trần Thanh Vân</v>
          </cell>
          <cell r="E418" t="str">
            <v>31/05/1991</v>
          </cell>
          <cell r="F418" t="str">
            <v>Thẩm định tài chính dự án đầu tư trong hoạt động cho vay tại Ngân hàng Phát triển Việt Nam</v>
          </cell>
          <cell r="G418" t="str">
            <v>Tài chính - Ngân hàng</v>
          </cell>
          <cell r="H418" t="str">
            <v>Tài chính - Ngân hàng</v>
          </cell>
          <cell r="I418" t="str">
            <v>60340201</v>
          </cell>
          <cell r="J418" t="str">
            <v>QH-2016-E</v>
          </cell>
          <cell r="K418">
            <v>2</v>
          </cell>
          <cell r="L418" t="str">
            <v>Thẩm định tài chính dự án đầu tư trong hoạt động cho vay tại Ngân hàng Phát triển Việt Nam</v>
          </cell>
          <cell r="M418" t="str">
            <v>TS. Nguyễn Thế Hùng</v>
          </cell>
          <cell r="N418" t="str">
            <v xml:space="preserve"> Trường ĐH Kinh tế, ĐHQG Hà Nội</v>
          </cell>
          <cell r="O418" t="str">
            <v xml:space="preserve">3550/QĐ-ĐHKT ngày  18/10/2017 </v>
          </cell>
          <cell r="P418">
            <v>1129</v>
          </cell>
          <cell r="Q418" t="str">
            <v>/ĐHKT-QĐ ngày 17/04/2018</v>
          </cell>
          <cell r="R418" t="str">
            <v>1129/ĐHKT-QĐ ngày 17/04/2018</v>
          </cell>
        </row>
        <row r="419">
          <cell r="C419" t="str">
            <v>Dương Thùy Vân 22/08/1992</v>
          </cell>
          <cell r="D419" t="str">
            <v>Dương Thùy Vân</v>
          </cell>
          <cell r="E419" t="str">
            <v>22/08/1992</v>
          </cell>
          <cell r="F419" t="str">
            <v>Phát triển dịch vụ phi tín dụng tại NHTMCP Quân đội - Chi nhánh Giảng Võ</v>
          </cell>
          <cell r="G419" t="str">
            <v>Tài chính - Ngân hàng</v>
          </cell>
          <cell r="H419" t="str">
            <v>Tài chính - Ngân hàng</v>
          </cell>
          <cell r="I419" t="str">
            <v>60340201</v>
          </cell>
          <cell r="J419" t="str">
            <v>QH-2016-E</v>
          </cell>
          <cell r="K419">
            <v>2</v>
          </cell>
          <cell r="L419" t="str">
            <v>Phát triển dịch vụ phi tín dụng tại NHTMCP Quân đội - Chi nhánh Giảng Võ</v>
          </cell>
          <cell r="M419" t="str">
            <v>PGS.TS. Nguyễn Trọng Thản</v>
          </cell>
          <cell r="N419" t="str">
            <v>Học viện Tài chính</v>
          </cell>
          <cell r="O419" t="str">
            <v xml:space="preserve">3550/QĐ-ĐHKT ngày  18/10/2017 </v>
          </cell>
          <cell r="P419">
            <v>1130</v>
          </cell>
          <cell r="Q419" t="str">
            <v>/ĐHKT-QĐ ngày 17/04/2018</v>
          </cell>
          <cell r="R419" t="str">
            <v>1130/ĐHKT-QĐ ngày 17/04/2018</v>
          </cell>
        </row>
        <row r="420">
          <cell r="C420" t="str">
            <v>Nguyễn Tuấn Việt 15/09/1990</v>
          </cell>
          <cell r="D420" t="str">
            <v>Nguyễn Tuấn Việt</v>
          </cell>
          <cell r="E420" t="str">
            <v>15/09/1990</v>
          </cell>
          <cell r="F420" t="str">
            <v>Chất lượng hoạt động thanh toán quốc tế tại Ngân hàng Sài Gòn Thương Tín - chi nhánh Thăng Long</v>
          </cell>
          <cell r="G420" t="str">
            <v>Tài chính - Ngân hàng</v>
          </cell>
          <cell r="H420" t="str">
            <v>Tài chính - Ngân hàng</v>
          </cell>
          <cell r="I420" t="str">
            <v>60340201</v>
          </cell>
          <cell r="J420" t="str">
            <v>QH-2016-E</v>
          </cell>
          <cell r="K420">
            <v>2</v>
          </cell>
          <cell r="L420" t="str">
            <v>Chất lượng hoạt động thanh toán quốc tế tại Ngân hàng Sài Gòn Thương Tín - chi nhánh Thăng Long</v>
          </cell>
          <cell r="M420" t="str">
            <v>PGS.TS. Đào Minh Phúc</v>
          </cell>
          <cell r="N420" t="str">
            <v>Tạp chí ngân hàng, Ngân hàng Nhà nước</v>
          </cell>
          <cell r="O420" t="str">
            <v xml:space="preserve">3550/QĐ-ĐHKT ngày  18/10/2017 </v>
          </cell>
          <cell r="P420">
            <v>1131</v>
          </cell>
          <cell r="Q420" t="str">
            <v>/ĐHKT-QĐ ngày 17/04/2018</v>
          </cell>
          <cell r="R420" t="str">
            <v>1131/ĐHKT-QĐ ngày 17/04/2018</v>
          </cell>
        </row>
        <row r="421">
          <cell r="C421" t="str">
            <v>Nguyễn Thị Thanh Xuân 04/09/1992</v>
          </cell>
          <cell r="D421" t="str">
            <v>Nguyễn Thị Thanh Xuân</v>
          </cell>
          <cell r="E421" t="str">
            <v>04/09/1992</v>
          </cell>
          <cell r="F421" t="str">
            <v>Phân tích và dự báo tài chính công ty cổ phần Bibica</v>
          </cell>
          <cell r="G421" t="str">
            <v>Tài chính - Ngân hàng</v>
          </cell>
          <cell r="H421" t="str">
            <v>Tài chính - Ngân hàng</v>
          </cell>
          <cell r="I421" t="str">
            <v>60340201</v>
          </cell>
          <cell r="J421" t="str">
            <v>QH-2016-E</v>
          </cell>
          <cell r="K421">
            <v>2</v>
          </cell>
          <cell r="L421" t="str">
            <v>Phân tích và dự báo tài chính công ty cổ phần Bibica</v>
          </cell>
          <cell r="M421" t="str">
            <v>TS. Nguyễn Thị Thanh Hải</v>
          </cell>
          <cell r="N421" t="str">
            <v xml:space="preserve"> Trường ĐH Kinh tế, ĐHQG Hà Nội</v>
          </cell>
          <cell r="O421" t="str">
            <v xml:space="preserve">3550/QĐ-ĐHKT ngày  18/10/2017 </v>
          </cell>
          <cell r="P421">
            <v>1132</v>
          </cell>
          <cell r="Q421" t="str">
            <v>/ĐHKT-QĐ ngày 17/04/2018</v>
          </cell>
          <cell r="R421" t="str">
            <v>1132/ĐHKT-QĐ ngày 17/04/2018</v>
          </cell>
        </row>
        <row r="422">
          <cell r="C422" t="str">
            <v>Hà Thị Xuyền 14/07/1990</v>
          </cell>
          <cell r="D422" t="str">
            <v>Hà Thị Xuyền</v>
          </cell>
          <cell r="E422" t="str">
            <v>14/07/1990</v>
          </cell>
          <cell r="F422" t="str">
            <v>Hoàn thiện cơ chế tự chủ tài chính cho các trường trung học phổ thông công lập trên địa bàn tỉnh Thái Bình</v>
          </cell>
          <cell r="G422" t="str">
            <v>Tài chính - Ngân hàng</v>
          </cell>
          <cell r="H422" t="str">
            <v>Tài chính - Ngân hàng</v>
          </cell>
          <cell r="I422" t="str">
            <v>60340201</v>
          </cell>
          <cell r="J422" t="str">
            <v>QH-2016-E</v>
          </cell>
          <cell r="K422">
            <v>2</v>
          </cell>
          <cell r="L422" t="str">
            <v>Hoàn thiện cơ chế tự chủ tài chính cho các trường trung học phổ thông công lập trên địa bàn tỉnh Thái Bình</v>
          </cell>
          <cell r="M422" t="str">
            <v>TS. Phạm Minh Tuấn</v>
          </cell>
          <cell r="N422" t="str">
            <v xml:space="preserve"> Trường ĐH Kinh tế, ĐHQG Hà Nội</v>
          </cell>
          <cell r="O422" t="str">
            <v xml:space="preserve">3550/QĐ-ĐHKT ngày  18/10/2017 </v>
          </cell>
          <cell r="P422">
            <v>1133</v>
          </cell>
          <cell r="Q422" t="str">
            <v>/ĐHKT-QĐ ngày 17/04/2018</v>
          </cell>
          <cell r="R422" t="str">
            <v>1133/ĐHKT-QĐ ngày 17/04/2018</v>
          </cell>
        </row>
        <row r="423">
          <cell r="C423" t="str">
            <v>Nguyễn Hải Yến 25/03/1990</v>
          </cell>
          <cell r="D423" t="str">
            <v>Nguyễn Hải Yến</v>
          </cell>
          <cell r="E423" t="str">
            <v>25/03/1990</v>
          </cell>
          <cell r="F423" t="str">
            <v>Phát triển dịch vụ thẻ tại ngân hàng công thương Việt Nam - Chi nhánh Bắc Ninh</v>
          </cell>
          <cell r="G423" t="str">
            <v>Tài chính - Ngân hàng</v>
          </cell>
          <cell r="H423" t="str">
            <v>Tài chính - Ngân hàng</v>
          </cell>
          <cell r="I423" t="str">
            <v>60340201</v>
          </cell>
          <cell r="J423" t="str">
            <v>QH-2016-E</v>
          </cell>
          <cell r="K423">
            <v>2</v>
          </cell>
          <cell r="L423" t="str">
            <v>Phát triển dịch vụ thẻ tại ngân hàng công thương Việt Nam - Chi nhánh Bắc Ninh</v>
          </cell>
          <cell r="M423" t="str">
            <v>TS. Trịnh Mai Vân</v>
          </cell>
          <cell r="N423" t="str">
            <v xml:space="preserve"> Trường ĐH Kinh tế Quốc dân</v>
          </cell>
          <cell r="O423" t="str">
            <v xml:space="preserve">3550/QĐ-ĐHKT ngày  18/10/2017 </v>
          </cell>
          <cell r="P423">
            <v>1134</v>
          </cell>
          <cell r="Q423" t="str">
            <v>/ĐHKT-QĐ ngày 17/04/2018</v>
          </cell>
          <cell r="R423" t="str">
            <v>1134/ĐHKT-QĐ ngày 17/04/2018</v>
          </cell>
        </row>
        <row r="424">
          <cell r="C424" t="str">
            <v>Hoàng Yến 14/10/1982</v>
          </cell>
          <cell r="D424" t="str">
            <v>Hoàng Yến</v>
          </cell>
          <cell r="E424" t="str">
            <v>14/10/1982</v>
          </cell>
          <cell r="F424" t="str">
            <v>Phát triển hoạt động cho vay khách hàng bán lẻ tại ngân hàng thương mại cổ phần Công Thương Việt Nam - Chi nhánh Hoàn Kiếm</v>
          </cell>
          <cell r="G424" t="str">
            <v>Tài chính - Ngân hàng</v>
          </cell>
          <cell r="H424" t="str">
            <v>Tài chính - Ngân hàng</v>
          </cell>
          <cell r="I424" t="str">
            <v>60340201</v>
          </cell>
          <cell r="J424" t="str">
            <v>QH-2016-E</v>
          </cell>
          <cell r="K424">
            <v>2</v>
          </cell>
          <cell r="L424" t="str">
            <v>Phát triển hoạt động cho vay khách hàng bán lẻ tại ngân hàng thương mại cổ phần Công Thương Việt Nam - Chi nhánh Hoàn Kiếm</v>
          </cell>
          <cell r="M424" t="str">
            <v>TS. Nguyễn Đức Tú</v>
          </cell>
          <cell r="N424" t="str">
            <v>Ngân hàng TMCP Công thương Việt Nam</v>
          </cell>
          <cell r="O424" t="str">
            <v xml:space="preserve">3550/QĐ-ĐHKT ngày  18/10/2017 </v>
          </cell>
          <cell r="P424">
            <v>1135</v>
          </cell>
          <cell r="Q424" t="str">
            <v>/ĐHKT-QĐ ngày 17/04/2018</v>
          </cell>
          <cell r="R424" t="str">
            <v>1135/ĐHKT-QĐ ngày 17/04/2018</v>
          </cell>
        </row>
        <row r="425">
          <cell r="C425" t="str">
            <v>Nguyễn Quỳnh Anh 06/10/1991</v>
          </cell>
          <cell r="D425" t="str">
            <v>Nguyễn Quỳnh Anh</v>
          </cell>
          <cell r="E425" t="str">
            <v>06/10/1991</v>
          </cell>
          <cell r="F425" t="str">
            <v>Sự tham gia của ngành cafe Việt Nam trong chuỗi giá trị toàn cầu - Nghiên cứu trường hợp xuất khẩu sang thị trường Nhật Bản</v>
          </cell>
          <cell r="G425" t="str">
            <v>Kinh tế &amp; Kinh doanh quốc tế</v>
          </cell>
          <cell r="H425" t="str">
            <v>Kinh tế quốc tế</v>
          </cell>
          <cell r="I425" t="str">
            <v>60310106</v>
          </cell>
          <cell r="J425" t="str">
            <v>QH-2016-E</v>
          </cell>
          <cell r="K425">
            <v>2</v>
          </cell>
          <cell r="L425" t="str">
            <v>Sự tham gia của ngành cafe Việt Nam trong chuỗi giá trị toàn cầu - Nghiên cứu trường hợp xuất khẩu sang thị trường Nhật Bản</v>
          </cell>
          <cell r="M425" t="str">
            <v>PGS.TS Nguyễn Việt Khôi</v>
          </cell>
          <cell r="N425" t="str">
            <v>Trường Đại học Kinh tế - ĐHQGHN</v>
          </cell>
          <cell r="O425" t="str">
            <v xml:space="preserve">3552 /QĐ-ĐHKT ngày  18/10/2017 </v>
          </cell>
          <cell r="P425">
            <v>1136</v>
          </cell>
          <cell r="Q425" t="str">
            <v>/ĐHKT-QĐ ngày 17/04/2018</v>
          </cell>
          <cell r="R425" t="str">
            <v>1136/ĐHKT-QĐ ngày 17/04/2018</v>
          </cell>
        </row>
        <row r="426">
          <cell r="C426" t="str">
            <v>Hà Mỹ Anh 19/09/1992</v>
          </cell>
          <cell r="D426" t="str">
            <v>Hà Mỹ Anh</v>
          </cell>
          <cell r="E426" t="str">
            <v>19/09/1992</v>
          </cell>
          <cell r="F426" t="str">
            <v>Phát triển du lịch quốc tế ở Việt Nam trong bối cảnh hội nhập AEC</v>
          </cell>
          <cell r="G426" t="str">
            <v>Kinh tế &amp; Kinh doanh quốc tế</v>
          </cell>
          <cell r="H426" t="str">
            <v>Kinh tế quốc tế</v>
          </cell>
          <cell r="I426" t="str">
            <v>60310106</v>
          </cell>
          <cell r="J426" t="str">
            <v>QH-2016-E</v>
          </cell>
          <cell r="K426">
            <v>2</v>
          </cell>
          <cell r="L426" t="str">
            <v>Phát triển du lịch quốc tế ở Việt Nam trong bối cảnh hội nhập AEC</v>
          </cell>
          <cell r="M426" t="str">
            <v>PGS.TS Nguyễn Thị Kim Chi</v>
          </cell>
          <cell r="N426" t="str">
            <v>Trường Đại học Kinh tế - ĐHQGHN</v>
          </cell>
          <cell r="O426" t="str">
            <v xml:space="preserve">3552 /QĐ-ĐHKT ngày  18/10/2017 </v>
          </cell>
          <cell r="P426">
            <v>1137</v>
          </cell>
          <cell r="Q426" t="str">
            <v>/ĐHKT-QĐ ngày 17/04/2018</v>
          </cell>
          <cell r="R426" t="str">
            <v>1137/ĐHKT-QĐ ngày 17/04/2018</v>
          </cell>
        </row>
        <row r="427">
          <cell r="C427" t="str">
            <v>Vũ Việt Anh 24/07/1992</v>
          </cell>
          <cell r="D427" t="str">
            <v>Vũ Việt Anh</v>
          </cell>
          <cell r="E427" t="str">
            <v>24/07/1992</v>
          </cell>
          <cell r="F427" t="str">
            <v>Đầu tư trực tiếp của Việt Nam tại Campuchia sau khi  cộng đồng kinh tế ASEAN được thành lập</v>
          </cell>
          <cell r="G427" t="str">
            <v>Kinh tế &amp; Kinh doanh quốc tế</v>
          </cell>
          <cell r="H427" t="str">
            <v>Kinh tế quốc tế</v>
          </cell>
          <cell r="I427" t="str">
            <v>60310106</v>
          </cell>
          <cell r="J427" t="str">
            <v>QH-2016-E</v>
          </cell>
          <cell r="K427">
            <v>2</v>
          </cell>
          <cell r="L427" t="str">
            <v>Đầu tư trực tiếp của Việt Nam tại Campuchia sau khi  cộng đồng kinh tế ASEAN được thành lập</v>
          </cell>
          <cell r="M427" t="str">
            <v>PGS.TS Nguyễn Xuân Thiên</v>
          </cell>
          <cell r="N427" t="str">
            <v>Trường Đại học Kinh tế - ĐHQGHN</v>
          </cell>
          <cell r="O427" t="str">
            <v xml:space="preserve">3552 /QĐ-ĐHKT ngày  18/10/2017 </v>
          </cell>
          <cell r="P427">
            <v>1138</v>
          </cell>
          <cell r="Q427" t="str">
            <v>/ĐHKT-QĐ ngày 17/04/2018</v>
          </cell>
          <cell r="R427" t="str">
            <v>1138/ĐHKT-QĐ ngày 17/04/2018</v>
          </cell>
        </row>
        <row r="428">
          <cell r="C428" t="str">
            <v>Đỗ Thị Lan Anh 06/05/1992</v>
          </cell>
          <cell r="D428" t="str">
            <v>Đỗ Thị Lan Anh</v>
          </cell>
          <cell r="E428" t="str">
            <v>06/05/1992</v>
          </cell>
          <cell r="F428" t="str">
            <v>Cơ chế thỏa thuận trước về phương pháp xác định giá tính thuế (APA) trong chống chuyển giá đối với các doanh nghiệp FDI - Kinh nghiệm quốc tế và hàm ý cho Việt Nam</v>
          </cell>
          <cell r="G428" t="str">
            <v>Kinh tế &amp; Kinh doanh quốc tế</v>
          </cell>
          <cell r="H428" t="str">
            <v>Kinh tế quốc tế</v>
          </cell>
          <cell r="I428" t="str">
            <v>60310106</v>
          </cell>
          <cell r="J428" t="str">
            <v>QH-2016-E</v>
          </cell>
          <cell r="K428">
            <v>2</v>
          </cell>
          <cell r="L428" t="str">
            <v>Cơ chế thỏa thuận trước về phương pháp xác định giá tính thuế (APA) trong chống chuyển giá đối với các doanh nghiệp FDI - Kinh nghiệm quốc tế và hàm ý cho Việt Nam</v>
          </cell>
          <cell r="M428" t="str">
            <v>PGS.TS Nguyễn Thị Kim Anh</v>
          </cell>
          <cell r="N428" t="str">
            <v>Trường Đại học Kinh tế - ĐHQGHN</v>
          </cell>
          <cell r="O428" t="str">
            <v xml:space="preserve">3552 /QĐ-ĐHKT ngày  18/10/2017 </v>
          </cell>
          <cell r="P428">
            <v>1139</v>
          </cell>
          <cell r="Q428" t="str">
            <v>/ĐHKT-QĐ ngày 17/04/2018</v>
          </cell>
          <cell r="R428" t="str">
            <v>1139/ĐHKT-QĐ ngày 17/04/2018</v>
          </cell>
        </row>
        <row r="429">
          <cell r="C429" t="str">
            <v>Thân Thùy Dung 12/01/1990</v>
          </cell>
          <cell r="D429" t="str">
            <v>Thân Thùy Dung</v>
          </cell>
          <cell r="E429" t="str">
            <v>12/01/1990</v>
          </cell>
          <cell r="F429" t="str">
            <v>Chuỗi giá trị toàn cầu ngành thủy sản và sự tham gia của Việt Nam</v>
          </cell>
          <cell r="G429" t="str">
            <v>Kinh tế &amp; Kinh doanh quốc tế</v>
          </cell>
          <cell r="H429" t="str">
            <v>Kinh tế quốc tế</v>
          </cell>
          <cell r="I429" t="str">
            <v>60310106</v>
          </cell>
          <cell r="J429" t="str">
            <v>QH-2016-E</v>
          </cell>
          <cell r="K429">
            <v>2</v>
          </cell>
          <cell r="L429" t="str">
            <v>Chuỗi giá trị toàn cầu ngành thủy sản và sự tham gia của Việt Nam</v>
          </cell>
          <cell r="M429" t="str">
            <v>PGS.TS Nguyễn Việt Khôi</v>
          </cell>
          <cell r="N429" t="str">
            <v>Trường Đại học Kinh tế - ĐHQGHN</v>
          </cell>
          <cell r="O429" t="str">
            <v xml:space="preserve">3552 /QĐ-ĐHKT ngày  18/10/2017 </v>
          </cell>
          <cell r="P429">
            <v>1140</v>
          </cell>
          <cell r="Q429" t="str">
            <v>/ĐHKT-QĐ ngày 17/04/2018</v>
          </cell>
          <cell r="R429" t="str">
            <v>1140/ĐHKT-QĐ ngày 17/04/2018</v>
          </cell>
        </row>
        <row r="430">
          <cell r="C430" t="str">
            <v>Ngô Phương Dung 27/02/1983</v>
          </cell>
          <cell r="D430" t="str">
            <v>Ngô Phương Dung</v>
          </cell>
          <cell r="E430" t="str">
            <v>27/02/1983</v>
          </cell>
          <cell r="F430" t="str">
            <v>Chính sách thúc đẩy chuyển giao công nghệ của các công ty xuyên quốc gia vào Việt Nam</v>
          </cell>
          <cell r="G430" t="str">
            <v>Kinh tế &amp; Kinh doanh quốc tế</v>
          </cell>
          <cell r="H430" t="str">
            <v>Kinh tế quốc tế</v>
          </cell>
          <cell r="I430" t="str">
            <v>60310106</v>
          </cell>
          <cell r="J430" t="str">
            <v>QH-2016-E</v>
          </cell>
          <cell r="K430">
            <v>2</v>
          </cell>
          <cell r="L430" t="str">
            <v>Chính sách thúc đẩy chuyển giao công nghệ của các công ty xuyên quốc gia vào Việt Nam</v>
          </cell>
          <cell r="M430" t="str">
            <v>PGS.TS Nguyễn Thị Kim Anh</v>
          </cell>
          <cell r="N430" t="str">
            <v>Trường Đại học Kinh tế - ĐHQGHN</v>
          </cell>
          <cell r="O430" t="str">
            <v xml:space="preserve">3552 /QĐ-ĐHKT ngày  18/10/2017 </v>
          </cell>
          <cell r="P430">
            <v>1141</v>
          </cell>
          <cell r="Q430" t="str">
            <v>/ĐHKT-QĐ ngày 17/04/2018</v>
          </cell>
          <cell r="R430" t="str">
            <v>1141/ĐHKT-QĐ ngày 17/04/2018</v>
          </cell>
        </row>
        <row r="431">
          <cell r="C431" t="str">
            <v>Lê Quý Dương 26/07/1979</v>
          </cell>
          <cell r="D431" t="str">
            <v>Lê Quý Dương</v>
          </cell>
          <cell r="E431" t="str">
            <v>26/07/1979</v>
          </cell>
          <cell r="F431" t="str">
            <v>Rủi ro trong hoạt động thanh toán quốc tế tại ngân hàng thương mại cổ phần Sài Gòn Hà Nội</v>
          </cell>
          <cell r="G431" t="str">
            <v>Kinh tế &amp; Kinh doanh quốc tế</v>
          </cell>
          <cell r="H431" t="str">
            <v>Kinh tế quốc tế</v>
          </cell>
          <cell r="I431" t="str">
            <v>60310106</v>
          </cell>
          <cell r="J431" t="str">
            <v>QH-2016-E</v>
          </cell>
          <cell r="K431">
            <v>2</v>
          </cell>
          <cell r="L431" t="str">
            <v>Rủi ro trong hoạt động thanh toán quốc tế tại ngân hàng thương mại cổ phần Sài Gòn Hà Nội</v>
          </cell>
          <cell r="M431" t="str">
            <v>PGS.TS Hà Văn Hội</v>
          </cell>
          <cell r="N431" t="str">
            <v>Trường Đại học Kinh tế - ĐHQGHN</v>
          </cell>
          <cell r="O431" t="str">
            <v xml:space="preserve">3552 /QĐ-ĐHKT ngày  18/10/2017 </v>
          </cell>
          <cell r="P431">
            <v>1142</v>
          </cell>
          <cell r="Q431" t="str">
            <v>/ĐHKT-QĐ ngày 17/04/2018</v>
          </cell>
          <cell r="R431" t="str">
            <v>1142/ĐHKT-QĐ ngày 17/04/2018</v>
          </cell>
        </row>
        <row r="432">
          <cell r="C432" t="str">
            <v>Tô Bình Dương 10/12/1994</v>
          </cell>
          <cell r="D432" t="str">
            <v>Tô Bình Dương</v>
          </cell>
          <cell r="E432" t="str">
            <v>10/12/1994</v>
          </cell>
          <cell r="F432" t="str">
            <v>Phân bổ nguồn nhân lực cho phát triển kinh tế: Kinh nghiệm quốc tế và hàm ý cho Việt Nam</v>
          </cell>
          <cell r="G432" t="str">
            <v>Kinh tế &amp; Kinh doanh quốc tế</v>
          </cell>
          <cell r="H432" t="str">
            <v>Kinh tế quốc tế</v>
          </cell>
          <cell r="I432" t="str">
            <v>60310106</v>
          </cell>
          <cell r="J432" t="str">
            <v>QH-2016-E</v>
          </cell>
          <cell r="K432">
            <v>2</v>
          </cell>
          <cell r="L432" t="str">
            <v>Phân bổ nguồn nhân lực cho phát triển kinh tế: Kinh nghiệm quốc tế và hàm ý cho Việt Nam</v>
          </cell>
          <cell r="M432" t="str">
            <v>TS Nguyễn Cẩm Nhung</v>
          </cell>
          <cell r="N432" t="str">
            <v>Trường Đại học Kinh tế - ĐHQGHN</v>
          </cell>
          <cell r="O432" t="str">
            <v xml:space="preserve">3552 /QĐ-ĐHKT ngày  18/10/2017 </v>
          </cell>
          <cell r="P432">
            <v>1143</v>
          </cell>
          <cell r="Q432" t="str">
            <v>/ĐHKT-QĐ ngày 17/04/2018</v>
          </cell>
          <cell r="R432" t="str">
            <v>1143/ĐHKT-QĐ ngày 17/04/2018</v>
          </cell>
        </row>
        <row r="433">
          <cell r="C433" t="str">
            <v>Nguyễn Hương Giang 14/12/1993</v>
          </cell>
          <cell r="D433" t="str">
            <v>Nguyễn Hương Giang</v>
          </cell>
          <cell r="E433" t="str">
            <v>14/12/1993</v>
          </cell>
          <cell r="F433" t="str">
            <v>Phân bổ nguồn lực khoa học và công nghệ cho phát triển kinh tế: Kinh nghiệm quốc tế và hàm ý cho Việt Nam</v>
          </cell>
          <cell r="G433" t="str">
            <v>Kinh tế &amp; Kinh doanh quốc tế</v>
          </cell>
          <cell r="H433" t="str">
            <v>Kinh tế quốc tế</v>
          </cell>
          <cell r="I433" t="str">
            <v>60310106</v>
          </cell>
          <cell r="J433" t="str">
            <v>QH-2016-E</v>
          </cell>
          <cell r="K433">
            <v>2</v>
          </cell>
          <cell r="L433" t="str">
            <v>Phân bổ nguồn lực khoa học và công nghệ cho phát triển kinh tế: Kinh nghiệm quốc tế và hàm ý cho Việt Nam</v>
          </cell>
          <cell r="M433" t="str">
            <v>TS Nguyễn Cẩm Nhung</v>
          </cell>
          <cell r="N433" t="str">
            <v>Trường Đại học Kinh tế - ĐHQGHN</v>
          </cell>
          <cell r="O433" t="str">
            <v xml:space="preserve">3552 /QĐ-ĐHKT ngày  18/10/2017 </v>
          </cell>
          <cell r="P433">
            <v>1144</v>
          </cell>
          <cell r="Q433" t="str">
            <v>/ĐHKT-QĐ ngày 17/04/2018</v>
          </cell>
          <cell r="R433" t="str">
            <v>1144/ĐHKT-QĐ ngày 17/04/2018</v>
          </cell>
        </row>
        <row r="434">
          <cell r="C434" t="str">
            <v>Nguyễn Hồng Hạnh 21/04/1977</v>
          </cell>
          <cell r="D434" t="str">
            <v>Nguyễn Hồng Hạnh</v>
          </cell>
          <cell r="E434" t="str">
            <v>21/04/1977</v>
          </cell>
          <cell r="F434" t="str">
            <v>Sự tham gia của Việt Nam trong chuỗi giá trị toàn cầu ngành công nghiệp ô tô</v>
          </cell>
          <cell r="G434" t="str">
            <v>Kinh tế &amp; Kinh doanh quốc tế</v>
          </cell>
          <cell r="H434" t="str">
            <v>Kinh tế quốc tế</v>
          </cell>
          <cell r="I434" t="str">
            <v>60310106</v>
          </cell>
          <cell r="J434" t="str">
            <v>QH-2016-E</v>
          </cell>
          <cell r="K434">
            <v>2</v>
          </cell>
          <cell r="L434" t="str">
            <v>Sự tham gia của Việt Nam trong chuỗi giá trị toàn cầu ngành công nghiệp ô tô</v>
          </cell>
          <cell r="M434" t="str">
            <v>PGS.TS. Nguyễn Anh Thu</v>
          </cell>
          <cell r="N434" t="str">
            <v>Trường Đại học Kinh tế - ĐHQGHN</v>
          </cell>
          <cell r="O434" t="str">
            <v xml:space="preserve">3552 /QĐ-ĐHKT ngày  18/10/2017 </v>
          </cell>
          <cell r="P434">
            <v>1145</v>
          </cell>
          <cell r="Q434" t="str">
            <v>/ĐHKT-QĐ ngày 17/04/2018</v>
          </cell>
          <cell r="R434" t="str">
            <v>1145/ĐHKT-QĐ ngày 17/04/2018</v>
          </cell>
        </row>
        <row r="435">
          <cell r="C435" t="str">
            <v>Phùng Phúc Hảo 28/12/1989</v>
          </cell>
          <cell r="D435" t="str">
            <v>Phùng Phúc Hảo</v>
          </cell>
          <cell r="E435" t="str">
            <v>28/12/1989</v>
          </cell>
          <cell r="F435" t="str">
            <v>Các hàng rào kĩ thuật đối với thương mại quốc tế và hàm ý chính sách cho Việt Nam</v>
          </cell>
          <cell r="G435" t="str">
            <v>Kinh tế &amp; Kinh doanh quốc tế</v>
          </cell>
          <cell r="H435" t="str">
            <v>Kinh tế quốc tế</v>
          </cell>
          <cell r="I435" t="str">
            <v>60310106</v>
          </cell>
          <cell r="J435" t="str">
            <v>QH-2016-E</v>
          </cell>
          <cell r="K435">
            <v>2</v>
          </cell>
          <cell r="L435" t="str">
            <v>Nghiên cứu các hàng rào kỹ thuật đối với thương mại quốc tế theo chuẩn mực  WTO</v>
          </cell>
          <cell r="M435" t="str">
            <v>PGS.TS Nguyễn Xuân Thiên</v>
          </cell>
          <cell r="N435" t="str">
            <v>Trường Đại học Kinh tế - ĐHQGHN</v>
          </cell>
          <cell r="O435" t="str">
            <v xml:space="preserve">3552 /QĐ-ĐHKT ngày  18/10/2017 </v>
          </cell>
          <cell r="P435">
            <v>1146</v>
          </cell>
          <cell r="Q435" t="str">
            <v>/ĐHKT-QĐ ngày 17/04/2018</v>
          </cell>
          <cell r="R435" t="str">
            <v>1146/ĐHKT-QĐ ngày 17/04/2018</v>
          </cell>
        </row>
        <row r="436">
          <cell r="C436" t="str">
            <v>Phạm Hoàng 06/11/1990</v>
          </cell>
          <cell r="D436" t="str">
            <v>Phạm Hoàng</v>
          </cell>
          <cell r="E436" t="str">
            <v>06/11/1990</v>
          </cell>
          <cell r="F436" t="str">
            <v>Năng lực cạnh tranh của công ty THHH nhà nước một thành viên đầu tư thương mại và du lịch Thắng Lợi trong bối cảnh hội nhập kinh tế quốc tế</v>
          </cell>
          <cell r="G436" t="str">
            <v>Kinh tế &amp; Kinh doanh quốc tế</v>
          </cell>
          <cell r="H436" t="str">
            <v>Kinh tế quốc tế</v>
          </cell>
          <cell r="I436" t="str">
            <v>60310106</v>
          </cell>
          <cell r="J436" t="str">
            <v>QH-2016-E</v>
          </cell>
          <cell r="K436">
            <v>2</v>
          </cell>
          <cell r="L436" t="str">
            <v>Năng lực cạnh tranh của công ty THHH nhà nước một thành viên đầu tư thương mại và du lịch Thắng Lợi trong bối cảnh hội nhập kinh tế quốc tế</v>
          </cell>
          <cell r="M436" t="str">
            <v>TS Bùi Hồng Cường</v>
          </cell>
          <cell r="N436" t="str">
            <v>Trường Đại học Kinh tế - ĐHQGHN</v>
          </cell>
          <cell r="O436" t="str">
            <v xml:space="preserve">3552 /QĐ-ĐHKT ngày  18/10/2017 </v>
          </cell>
          <cell r="P436">
            <v>1147</v>
          </cell>
          <cell r="Q436" t="str">
            <v>/ĐHKT-QĐ ngày 17/04/2018</v>
          </cell>
          <cell r="R436" t="str">
            <v>1147/ĐHKT-QĐ ngày 17/04/2018</v>
          </cell>
        </row>
        <row r="437">
          <cell r="C437" t="str">
            <v>Nguyễn Thị Thanh Lương 21/10/1991</v>
          </cell>
          <cell r="D437" t="str">
            <v>Nguyễn Thị Thanh Lương</v>
          </cell>
          <cell r="E437" t="str">
            <v>21/10/1991</v>
          </cell>
          <cell r="F437" t="str">
            <v>Đầu tư trực tiếp nước ngoài vào ngành dịch vụ khách sạn tại Việt Nam</v>
          </cell>
          <cell r="G437" t="str">
            <v>Kinh tế &amp; Kinh doanh quốc tế</v>
          </cell>
          <cell r="H437" t="str">
            <v>Kinh tế quốc tế</v>
          </cell>
          <cell r="I437" t="str">
            <v>60310106</v>
          </cell>
          <cell r="J437" t="str">
            <v>QH-2016-E</v>
          </cell>
          <cell r="K437">
            <v>2</v>
          </cell>
          <cell r="L437" t="str">
            <v>Đầu tư trực tiếp nước ngoài vào ngành dịch vụ khách sạn tại Việt Nam</v>
          </cell>
          <cell r="M437" t="str">
            <v>TS Phạm Thu Phương</v>
          </cell>
          <cell r="N437" t="str">
            <v>Trường Đại học Kinh tế - ĐHQGHN</v>
          </cell>
          <cell r="O437" t="str">
            <v xml:space="preserve">3552 /QĐ-ĐHKT ngày  18/10/2017 </v>
          </cell>
          <cell r="P437">
            <v>1148</v>
          </cell>
          <cell r="Q437" t="str">
            <v>/ĐHKT-QĐ ngày 17/04/2018</v>
          </cell>
          <cell r="R437" t="str">
            <v>1148/ĐHKT-QĐ ngày 17/04/2018</v>
          </cell>
        </row>
        <row r="438">
          <cell r="C438" t="str">
            <v>Phạm Thị Ngọc Minh 12/05/1990</v>
          </cell>
          <cell r="D438" t="str">
            <v>Phạm Thị Ngọc Minh</v>
          </cell>
          <cell r="E438" t="str">
            <v>12/05/1990</v>
          </cell>
          <cell r="F438" t="str">
            <v>Hiệp định thuận lợi hóa thương mại TFA-WTO và những vấn đề đặt ra đối với ngành hải quan Việt Nam</v>
          </cell>
          <cell r="G438" t="str">
            <v>Kinh tế &amp; Kinh doanh quốc tế</v>
          </cell>
          <cell r="H438" t="str">
            <v>Kinh tế quốc tế</v>
          </cell>
          <cell r="I438" t="str">
            <v>60310106</v>
          </cell>
          <cell r="J438" t="str">
            <v>QH-2016-E</v>
          </cell>
          <cell r="K438">
            <v>2</v>
          </cell>
          <cell r="L438" t="str">
            <v>Hiệp định thuận lợi hóa thương mại TFA-WTO và những vấn đề đặt ra đối với ngành hải quan Việt Nam</v>
          </cell>
          <cell r="M438" t="str">
            <v>TS Nguyễn Tiến Dũng</v>
          </cell>
          <cell r="N438" t="str">
            <v>Trường Đại học Kinh tế - ĐHQGHN</v>
          </cell>
          <cell r="O438" t="str">
            <v xml:space="preserve">3552 /QĐ-ĐHKT ngày  18/10/2017 </v>
          </cell>
          <cell r="P438">
            <v>1149</v>
          </cell>
          <cell r="Q438" t="str">
            <v>/ĐHKT-QĐ ngày 17/04/2018</v>
          </cell>
          <cell r="R438" t="str">
            <v>1149/ĐHKT-QĐ ngày 17/04/2018</v>
          </cell>
        </row>
        <row r="439">
          <cell r="C439" t="str">
            <v>Đặng Nam 22/11/1991</v>
          </cell>
          <cell r="D439" t="str">
            <v>Đặng Nam</v>
          </cell>
          <cell r="E439" t="str">
            <v>22/11/1991</v>
          </cell>
          <cell r="F439" t="str">
            <v>Sự hình thành và phát triển của đồng tiền ảo Bitcoin và một số hàm ý cho Việt Nam trong bối cảnh hội nhập kinh tế quốc tế</v>
          </cell>
          <cell r="G439" t="str">
            <v>Kinh tế &amp; Kinh doanh quốc tế</v>
          </cell>
          <cell r="H439" t="str">
            <v>Kinh tế quốc tế</v>
          </cell>
          <cell r="I439" t="str">
            <v>60310106</v>
          </cell>
          <cell r="J439" t="str">
            <v>QH-2016-E</v>
          </cell>
          <cell r="K439">
            <v>2</v>
          </cell>
          <cell r="L439" t="str">
            <v>Sự hình thành và phát triển của đồng tiền ảo Bitcoin và một số hàm ý cho Việt Nam trong bối cảnh hội nhập kinh tế quốc tế</v>
          </cell>
          <cell r="M439" t="str">
            <v>TS Nguyễn Thị Vũ Hà</v>
          </cell>
          <cell r="N439" t="str">
            <v>Trường Đại học Kinh tế - ĐHQGHN</v>
          </cell>
          <cell r="O439" t="str">
            <v xml:space="preserve">3552 /QĐ-ĐHKT ngày  18/10/2017 </v>
          </cell>
          <cell r="P439">
            <v>1150</v>
          </cell>
          <cell r="Q439" t="str">
            <v>/ĐHKT-QĐ ngày 17/04/2018</v>
          </cell>
          <cell r="R439" t="str">
            <v>1150/ĐHKT-QĐ ngày 17/04/2018</v>
          </cell>
        </row>
        <row r="440">
          <cell r="C440" t="str">
            <v>Phạm Thị Thảo Ngọc 23/04/1991</v>
          </cell>
          <cell r="D440" t="str">
            <v>Phạm Thị Thảo Ngọc</v>
          </cell>
          <cell r="E440" t="str">
            <v>23/04/1991</v>
          </cell>
          <cell r="F440" t="str">
            <v>Đẩy mạnh hoạt động của các khu kinh tế cửa khẩu tại tỉnh Tây Ninh</v>
          </cell>
          <cell r="G440" t="str">
            <v>Kinh tế &amp; Kinh doanh quốc tế</v>
          </cell>
          <cell r="H440" t="str">
            <v>Kinh tế quốc tế</v>
          </cell>
          <cell r="I440" t="str">
            <v>60310106</v>
          </cell>
          <cell r="J440" t="str">
            <v>QH-2016-E</v>
          </cell>
          <cell r="K440">
            <v>2</v>
          </cell>
          <cell r="L440" t="str">
            <v>Đẩy mạnh hoạt động của các khu kinh tế cửa khẩu tại tỉnh Tây Ninh</v>
          </cell>
          <cell r="M440" t="str">
            <v>TS Nguyễn Tiến Minh</v>
          </cell>
          <cell r="N440" t="str">
            <v>Trường Đại học Kinh tế - ĐHQGHN</v>
          </cell>
          <cell r="O440" t="str">
            <v xml:space="preserve">3552 /QĐ-ĐHKT ngày  18/10/2017 </v>
          </cell>
          <cell r="P440">
            <v>1151</v>
          </cell>
          <cell r="Q440" t="str">
            <v>/ĐHKT-QĐ ngày 17/04/2018</v>
          </cell>
          <cell r="R440" t="str">
            <v>1151/ĐHKT-QĐ ngày 17/04/2018</v>
          </cell>
        </row>
        <row r="441">
          <cell r="C441" t="str">
            <v>Hoàng Vũ Thủy 11/08/1992</v>
          </cell>
          <cell r="D441" t="str">
            <v>Hoàng Vũ Thủy</v>
          </cell>
          <cell r="E441" t="str">
            <v>11/08/1992</v>
          </cell>
          <cell r="F441" t="str">
            <v>Phát triển năng lượng điện gió tại Trung Quốc, hàm ý cho Việt Nam</v>
          </cell>
          <cell r="G441" t="str">
            <v>Kinh tế &amp; Kinh doanh quốc tế</v>
          </cell>
          <cell r="H441" t="str">
            <v>Kinh tế quốc tế</v>
          </cell>
          <cell r="I441" t="str">
            <v>60310106</v>
          </cell>
          <cell r="J441" t="str">
            <v>QH-2016-E</v>
          </cell>
          <cell r="K441">
            <v>2</v>
          </cell>
          <cell r="L441" t="str">
            <v>Phát triển năng lượng điện gió tại Trung Quốc, hàm ý cho Việt Nam</v>
          </cell>
          <cell r="M441" t="str">
            <v>TS Phạm Thu Phương</v>
          </cell>
          <cell r="N441" t="str">
            <v>Trường Đại học Kinh tế - ĐHQGHN</v>
          </cell>
          <cell r="O441" t="str">
            <v xml:space="preserve">3552 /QĐ-ĐHKT ngày  18/10/2017 </v>
          </cell>
          <cell r="P441">
            <v>1152</v>
          </cell>
          <cell r="Q441" t="str">
            <v>/ĐHKT-QĐ ngày 17/04/2018</v>
          </cell>
          <cell r="R441" t="str">
            <v>1152/ĐHKT-QĐ ngày 17/04/2018</v>
          </cell>
        </row>
        <row r="442">
          <cell r="C442" t="str">
            <v>Vũ Thùy Trang 20/11/1992</v>
          </cell>
          <cell r="D442" t="str">
            <v>Vũ Thùy Trang</v>
          </cell>
          <cell r="E442" t="str">
            <v>20/11/1992</v>
          </cell>
          <cell r="F442" t="str">
            <v>Hoạt động chống buôn lậu và gian lận thương mại của ngành hải quan trong bối cảnh Việt Nam hội nhập kinh tế quốc tế</v>
          </cell>
          <cell r="G442" t="str">
            <v>Kinh tế &amp; Kinh doanh quốc tế</v>
          </cell>
          <cell r="H442" t="str">
            <v>Kinh tế quốc tế</v>
          </cell>
          <cell r="I442" t="str">
            <v>60310106</v>
          </cell>
          <cell r="J442" t="str">
            <v>QH-2016-E</v>
          </cell>
          <cell r="K442">
            <v>2</v>
          </cell>
          <cell r="L442" t="str">
            <v>Hoạt động chống buôn lậu và gian lận thương mại của ngành hải quan trong bối cảnh Việt Nam hội nhập kinh tế quốc tế</v>
          </cell>
          <cell r="M442" t="str">
            <v>PGS.TS Hà Văn Hội</v>
          </cell>
          <cell r="N442" t="str">
            <v>Trường Đại học Kinh tế - ĐHQGHN</v>
          </cell>
          <cell r="O442" t="str">
            <v xml:space="preserve">3552 /QĐ-ĐHKT ngày  18/10/2017 </v>
          </cell>
          <cell r="P442">
            <v>1153</v>
          </cell>
          <cell r="Q442" t="str">
            <v>/ĐHKT-QĐ ngày 17/04/2018</v>
          </cell>
          <cell r="R442" t="str">
            <v>1153/ĐHKT-QĐ ngày 17/04/2018</v>
          </cell>
        </row>
        <row r="443">
          <cell r="C443" t="str">
            <v>Nguyễn Thị Hồng Vân 16/03/1992</v>
          </cell>
          <cell r="D443" t="str">
            <v>Nguyễn Thị Hồng Vân</v>
          </cell>
          <cell r="E443" t="str">
            <v>16/03/1992</v>
          </cell>
          <cell r="F443" t="str">
            <v>Chính sách kinh tế đối ngoại của Singapore và bài học cho Việt Nam</v>
          </cell>
          <cell r="G443" t="str">
            <v>Kinh tế &amp; Kinh doanh quốc tế</v>
          </cell>
          <cell r="H443" t="str">
            <v>Kinh tế quốc tế</v>
          </cell>
          <cell r="I443" t="str">
            <v>60310106</v>
          </cell>
          <cell r="J443" t="str">
            <v>QH-2016-E</v>
          </cell>
          <cell r="K443">
            <v>2</v>
          </cell>
          <cell r="L443" t="str">
            <v>Chính sách kinh tế đối ngoại của Singapore và bài học cho Việt Nam</v>
          </cell>
          <cell r="M443" t="str">
            <v>TS Nguyễn Tiến Minh</v>
          </cell>
          <cell r="N443" t="str">
            <v>Trường Đại học Kinh tế - ĐHQGHN</v>
          </cell>
          <cell r="O443" t="str">
            <v xml:space="preserve">3552 /QĐ-ĐHKT ngày  18/10/2017 </v>
          </cell>
          <cell r="P443">
            <v>1154</v>
          </cell>
          <cell r="Q443" t="str">
            <v>/ĐHKT-QĐ ngày 17/04/2018</v>
          </cell>
          <cell r="R443" t="str">
            <v>1154/ĐHKT-QĐ ngày 17/04/2018</v>
          </cell>
        </row>
        <row r="444">
          <cell r="C444" t="str">
            <v>Nguyễn Thắng Vượng 20/08/1982</v>
          </cell>
          <cell r="D444" t="str">
            <v>Nguyễn Thắng Vượng</v>
          </cell>
          <cell r="E444" t="str">
            <v>20/08/1982</v>
          </cell>
          <cell r="F444" t="str">
            <v>Các quy định đối với mặt hàng rau quả nhập khẩu vào thị trường Hoa Kỳ và cơ hội cho Việt Nam</v>
          </cell>
          <cell r="G444" t="str">
            <v>Kinh tế &amp; Kinh doanh quốc tế</v>
          </cell>
          <cell r="H444" t="str">
            <v>Kinh tế quốc tế</v>
          </cell>
          <cell r="I444" t="str">
            <v>60310106</v>
          </cell>
          <cell r="J444" t="str">
            <v>QH-2016-E</v>
          </cell>
          <cell r="K444">
            <v>2</v>
          </cell>
          <cell r="L444" t="str">
            <v>Các quy định đối với mặt hàng rau quả nhập khẩu vào thị trường Hoa Kỳ và cơ hội cho Việt Nam</v>
          </cell>
          <cell r="M444" t="str">
            <v>TS Nguyễn Tiến Dũng</v>
          </cell>
          <cell r="N444" t="str">
            <v>Trường Đại học Kinh tế - ĐHQGHN</v>
          </cell>
          <cell r="O444" t="str">
            <v xml:space="preserve">3552 /QĐ-ĐHKT ngày  18/10/2017 </v>
          </cell>
          <cell r="P444">
            <v>1155</v>
          </cell>
          <cell r="Q444" t="str">
            <v>/ĐHKT-QĐ ngày 17/04/2018</v>
          </cell>
          <cell r="R444" t="str">
            <v>1155/ĐHKT-QĐ ngày 17/04/2018</v>
          </cell>
        </row>
        <row r="445">
          <cell r="C445" t="str">
            <v>Hà Diệu Linh 02/11/1983</v>
          </cell>
          <cell r="D445" t="str">
            <v>Hà Diệu Linh</v>
          </cell>
          <cell r="E445" t="str">
            <v>02/11/1983</v>
          </cell>
          <cell r="F445">
            <v>0</v>
          </cell>
          <cell r="G445" t="str">
            <v>Kinh tế chính trị</v>
          </cell>
          <cell r="H445" t="str">
            <v>Quản lý kinh tế</v>
          </cell>
          <cell r="I445" t="str">
            <v>60340410</v>
          </cell>
          <cell r="J445" t="str">
            <v>QH-2016-E</v>
          </cell>
          <cell r="K445">
            <v>2</v>
          </cell>
          <cell r="L445" t="str">
            <v>Quản lý nhân lực tại Trường Đại học Hà Nội</v>
          </cell>
          <cell r="M445" t="str">
            <v>TS. Cảnh Chí Dũng</v>
          </cell>
          <cell r="N445" t="str">
            <v>Bộ Giáo dục và Đào tạo</v>
          </cell>
          <cell r="O445" t="str">
            <v xml:space="preserve">3553 /QĐ-ĐHKT ngày  18/10/2017 </v>
          </cell>
          <cell r="P445">
            <v>1159</v>
          </cell>
          <cell r="Q445" t="str">
            <v>/ĐHKT-QĐ ngày 18/04/2018</v>
          </cell>
          <cell r="R445" t="str">
            <v>1159/ĐHKT-QĐ ngày 18/04/2018</v>
          </cell>
        </row>
        <row r="446">
          <cell r="C446" t="str">
            <v>Nguyễn Chí Trần Hà 07/10/1990</v>
          </cell>
          <cell r="D446" t="str">
            <v>Nguyễn Chí Trần Hà</v>
          </cell>
          <cell r="E446" t="str">
            <v>07/10/1990</v>
          </cell>
          <cell r="F446">
            <v>0</v>
          </cell>
          <cell r="G446" t="str">
            <v>Kinh tế chính trị</v>
          </cell>
          <cell r="H446" t="str">
            <v>Quản lý kinh tế</v>
          </cell>
          <cell r="I446" t="str">
            <v>60340410</v>
          </cell>
          <cell r="J446" t="str">
            <v>QH-2015-E</v>
          </cell>
          <cell r="K446">
            <v>1</v>
          </cell>
          <cell r="L446" t="str">
            <v>Quản lý dự án đầu tư tại Ban quản lý các dự án nông nghiệp, Bộ nông nghiệp và phát triển nông thôn</v>
          </cell>
          <cell r="M446" t="str">
            <v>PGS.TS. Đinh Văn Thông</v>
          </cell>
          <cell r="N446" t="str">
            <v xml:space="preserve"> Trường ĐH Kinh tế, ĐHQG Hà Nội</v>
          </cell>
          <cell r="O446" t="str">
            <v xml:space="preserve">1051/QĐ-ĐHKT ngày  30/05/2016 </v>
          </cell>
          <cell r="P446">
            <v>1165</v>
          </cell>
          <cell r="Q446" t="str">
            <v>/ĐHKT-QĐ ngày 19/04/2018</v>
          </cell>
          <cell r="R446" t="str">
            <v>1165/ĐHKT-QĐ ngày 19/04/2018</v>
          </cell>
        </row>
        <row r="447">
          <cell r="C447" t="str">
            <v>Nguyễn Văn Chinh 05/02/1986</v>
          </cell>
          <cell r="D447" t="str">
            <v>Nguyễn Văn Chinh</v>
          </cell>
          <cell r="E447" t="str">
            <v>05/02/1986</v>
          </cell>
          <cell r="F447">
            <v>0</v>
          </cell>
          <cell r="G447" t="str">
            <v>Kinh tế chính trị</v>
          </cell>
          <cell r="H447" t="str">
            <v>Quản lý kinh tế</v>
          </cell>
          <cell r="I447" t="str">
            <v>60340410</v>
          </cell>
          <cell r="J447" t="str">
            <v>QH-2016-E</v>
          </cell>
          <cell r="K447">
            <v>2</v>
          </cell>
          <cell r="L447" t="str">
            <v>Quản lý nợ thuế đối với doanh nghiệp ngoài quốc doanh tại Chi cục thuế Quận Hoàng Mai, thành phố Hà Nội</v>
          </cell>
          <cell r="M447" t="str">
            <v>PGS.TS. Trần Anh Tài</v>
          </cell>
          <cell r="N447" t="str">
            <v xml:space="preserve"> Trường ĐH Kinh tế, ĐHQG Hà Nội</v>
          </cell>
          <cell r="O447" t="str">
            <v xml:space="preserve">3553 /QĐ-ĐHKT ngày  18/10/2017 </v>
          </cell>
          <cell r="P447">
            <v>1267</v>
          </cell>
          <cell r="Q447" t="str">
            <v>/ĐHKT-QĐ ngày  4/05/2018</v>
          </cell>
          <cell r="R447" t="str">
            <v>1267/ĐHKT-QĐ ngày  4/05/2018</v>
          </cell>
        </row>
        <row r="448">
          <cell r="C448" t="str">
            <v>Phan Thị Hồng Nhung 03/09/1976</v>
          </cell>
          <cell r="D448" t="str">
            <v>Phan Thị Hồng Nhung</v>
          </cell>
          <cell r="E448" t="str">
            <v>03/09/1976</v>
          </cell>
          <cell r="F448">
            <v>0</v>
          </cell>
          <cell r="G448" t="str">
            <v>Kinh tế chính trị</v>
          </cell>
          <cell r="H448" t="str">
            <v>Quản lý kinh tế</v>
          </cell>
          <cell r="I448" t="str">
            <v>60340410</v>
          </cell>
          <cell r="J448" t="str">
            <v>QH-2016-E</v>
          </cell>
          <cell r="K448">
            <v>2</v>
          </cell>
          <cell r="L448" t="str">
            <v>Quản lý đối tượng hưởng bảo hiểm xã hội của Bảo hiểm xã hội Việt Nam</v>
          </cell>
          <cell r="M448" t="str">
            <v>PGS.TS. Phạm Văn Dũng</v>
          </cell>
          <cell r="N448" t="str">
            <v xml:space="preserve"> Trường ĐH Kinh tế, ĐHQG Hà Nội</v>
          </cell>
          <cell r="O448" t="str">
            <v xml:space="preserve">3553 /QĐ-ĐHKT ngày  18/10/2017 </v>
          </cell>
          <cell r="P448">
            <v>1268</v>
          </cell>
          <cell r="Q448" t="str">
            <v>/ĐHKT-QĐ ngày  4/05/2018</v>
          </cell>
          <cell r="R448" t="str">
            <v>1268/ĐHKT-QĐ ngày  4/05/2018</v>
          </cell>
        </row>
        <row r="449">
          <cell r="C449" t="str">
            <v>Bùi Thế Thạch 19/11/1990</v>
          </cell>
          <cell r="D449" t="str">
            <v>Bùi Thế Thạch</v>
          </cell>
          <cell r="E449" t="str">
            <v>19/11/1990</v>
          </cell>
          <cell r="F449">
            <v>0</v>
          </cell>
          <cell r="G449" t="str">
            <v>Kinh tế chính trị</v>
          </cell>
          <cell r="H449" t="str">
            <v>Quản lý kinh tế</v>
          </cell>
          <cell r="I449" t="str">
            <v>60340410</v>
          </cell>
          <cell r="J449" t="str">
            <v>QH-2016-E</v>
          </cell>
          <cell r="K449">
            <v>2</v>
          </cell>
          <cell r="L449" t="str">
            <v>Quản lý vốn đầu tư xây dựng cơ bản từ ngân sách nhà nước của thành phố Phúc Yên, tỉnh Vĩnh Phúc</v>
          </cell>
          <cell r="M449" t="str">
            <v>TS. Nguyễn Thị Vũ Hà</v>
          </cell>
          <cell r="N449" t="str">
            <v xml:space="preserve"> Trường ĐH Kinh tế, ĐHQG Hà Nội</v>
          </cell>
          <cell r="O449" t="str">
            <v xml:space="preserve">3553 /QĐ-ĐHKT ngày  18/10/2017 </v>
          </cell>
          <cell r="P449">
            <v>1269</v>
          </cell>
          <cell r="Q449" t="str">
            <v>/ĐHKT-QĐ ngày  4/05/2018</v>
          </cell>
          <cell r="R449" t="str">
            <v>1269/ĐHKT-QĐ ngày  4/05/2018</v>
          </cell>
        </row>
        <row r="450">
          <cell r="C450" t="str">
            <v>Nguyễn Anh Sơn 10/10/1992</v>
          </cell>
          <cell r="D450" t="str">
            <v>Nguyễn Anh Sơn</v>
          </cell>
          <cell r="E450" t="str">
            <v>10/10/1992</v>
          </cell>
          <cell r="F450">
            <v>0</v>
          </cell>
          <cell r="G450" t="str">
            <v>Quản trị kinh doanh</v>
          </cell>
          <cell r="H450" t="str">
            <v>Quản trị kinh doanh</v>
          </cell>
          <cell r="I450" t="str">
            <v>60340102</v>
          </cell>
          <cell r="J450" t="str">
            <v>QH-2016-E</v>
          </cell>
          <cell r="K450">
            <v>2</v>
          </cell>
          <cell r="L450" t="str">
            <v>Chất lượng dịch vụ ngân hàng bán lẻ tại Ngân hàng Thương mại Cổ phần Đầu tư và Phát triển Việt Nam - BIDV chi nhánh Đại La</v>
          </cell>
          <cell r="M450" t="str">
            <v>PGS.TS. Nguyễn Mạnh Tuân</v>
          </cell>
          <cell r="N450" t="str">
            <v xml:space="preserve"> Trường ĐH Kinh tế, ĐHQG Hà Nội</v>
          </cell>
          <cell r="O450" t="str">
            <v xml:space="preserve">3551 /QĐ-ĐHKT ngày  18/10/2017 </v>
          </cell>
          <cell r="P450">
            <v>1329</v>
          </cell>
          <cell r="Q450" t="str">
            <v>/ĐHKT-QĐ ngày 11/05/2018</v>
          </cell>
          <cell r="R450" t="str">
            <v>1329/ĐHKT-QĐ ngày 11/05/2018</v>
          </cell>
        </row>
        <row r="451">
          <cell r="C451" t="str">
            <v>Trần Thị Vân Anh 10/01/1982</v>
          </cell>
          <cell r="D451" t="str">
            <v>Trần Thị Vân Anh</v>
          </cell>
          <cell r="E451" t="str">
            <v>10/01/1982</v>
          </cell>
          <cell r="F451">
            <v>0</v>
          </cell>
          <cell r="G451" t="str">
            <v>Kinh tế chính trị</v>
          </cell>
          <cell r="H451" t="str">
            <v>Quản lý kinh tế</v>
          </cell>
          <cell r="I451" t="str">
            <v>60340410</v>
          </cell>
          <cell r="J451" t="str">
            <v>QH-2016-E</v>
          </cell>
          <cell r="K451">
            <v>2</v>
          </cell>
          <cell r="L451" t="str">
            <v>Quản lý tài sản công tại Trường Đại học Hùng Vương - Phú Thọ</v>
          </cell>
          <cell r="M451" t="str">
            <v>PGS.TS. Trần Anh Tài</v>
          </cell>
          <cell r="N451" t="str">
            <v xml:space="preserve"> Trường ĐH Kinh tế, ĐHQG Hà Nội</v>
          </cell>
          <cell r="O451" t="str">
            <v xml:space="preserve">3553 /QĐ-ĐHKT ngày  18/10/2017 </v>
          </cell>
          <cell r="P451">
            <v>1358</v>
          </cell>
          <cell r="Q451" t="str">
            <v>/ĐHKT-QĐ ngày  12 /05/2018</v>
          </cell>
          <cell r="R451" t="str">
            <v>1358/ĐHKT-QĐ ngày  12 /05/2018</v>
          </cell>
        </row>
        <row r="452">
          <cell r="C452" t="str">
            <v>Đào Minh Tú 28/01/1972</v>
          </cell>
          <cell r="D452" t="str">
            <v>Đào Minh Tú</v>
          </cell>
          <cell r="E452" t="str">
            <v>28/01/1972</v>
          </cell>
          <cell r="F452">
            <v>0</v>
          </cell>
          <cell r="G452" t="str">
            <v>Kinh tế chính trị</v>
          </cell>
          <cell r="H452" t="str">
            <v>Quản lý kinh tế</v>
          </cell>
          <cell r="I452" t="str">
            <v>60340410</v>
          </cell>
          <cell r="J452" t="str">
            <v>QH-2016-E</v>
          </cell>
          <cell r="K452">
            <v>2</v>
          </cell>
          <cell r="L452" t="str">
            <v>Quản lý dịch vụ thẻ tại Ngân hàng Thương mại cổ phần Đầu tư và Phát triển Việt Nam - Chi nhánh Yên Bái</v>
          </cell>
          <cell r="M452" t="str">
            <v>TS. Cảnh Chí Dũng</v>
          </cell>
          <cell r="N452" t="str">
            <v>Bộ Giáo dục và Đào tạo</v>
          </cell>
          <cell r="O452" t="str">
            <v xml:space="preserve">3553 /QĐ-ĐHKT ngày  18/10/2017 </v>
          </cell>
          <cell r="P452">
            <v>1405</v>
          </cell>
          <cell r="Q452" t="str">
            <v>/ĐHKT-QĐ ngày 18 /05/2018</v>
          </cell>
          <cell r="R452" t="str">
            <v>1405/ĐHKT-QĐ ngày 18 /05/2018</v>
          </cell>
        </row>
        <row r="453">
          <cell r="C453" t="str">
            <v>Nguyễn Thị Phương Thảo 09/09/1993</v>
          </cell>
          <cell r="D453" t="str">
            <v>Nguyễn Thị Phương Thảo</v>
          </cell>
          <cell r="E453" t="str">
            <v>09/09/1993</v>
          </cell>
          <cell r="F453">
            <v>0</v>
          </cell>
          <cell r="G453" t="str">
            <v>Tài chính - Ngân hàng</v>
          </cell>
          <cell r="H453" t="str">
            <v>Tài chính - Ngân hàng</v>
          </cell>
          <cell r="I453" t="str">
            <v>60340201</v>
          </cell>
          <cell r="J453" t="str">
            <v>QH-2016-E</v>
          </cell>
          <cell r="K453">
            <v>2</v>
          </cell>
          <cell r="L453" t="str">
            <v>Nâng cao chất lượng dịch vụ thẻ tại Ngân hàng Kỹ thương Việt Nam</v>
          </cell>
          <cell r="M453" t="str">
            <v>TS. Nguyễn Thị Kim Oanh</v>
          </cell>
          <cell r="N453" t="str">
            <v xml:space="preserve">Bảo hiểm tiền gửi Việt Nam </v>
          </cell>
          <cell r="O453" t="str">
            <v xml:space="preserve">3550/QĐ-ĐHKT ngày  18/10/2017 </v>
          </cell>
          <cell r="P453">
            <v>1499</v>
          </cell>
          <cell r="Q453" t="str">
            <v>/ĐHKT-QĐ ngày 31/5/2018</v>
          </cell>
          <cell r="R453" t="str">
            <v>1499/ĐHKT-QĐ ngày 31/5/2018</v>
          </cell>
        </row>
        <row r="454">
          <cell r="C454" t="str">
            <v>Trần Thùy Linh 16/07/1987</v>
          </cell>
          <cell r="D454" t="str">
            <v>Trần Thùy Linh</v>
          </cell>
          <cell r="E454" t="str">
            <v>16/07/1987</v>
          </cell>
          <cell r="F454">
            <v>0</v>
          </cell>
          <cell r="G454" t="str">
            <v>Tài chính - Ngân hàng</v>
          </cell>
          <cell r="H454" t="str">
            <v>Tài chính - Ngân hàng</v>
          </cell>
          <cell r="I454" t="str">
            <v>60340201</v>
          </cell>
          <cell r="J454" t="str">
            <v>QH-2016-E</v>
          </cell>
          <cell r="K454">
            <v>2</v>
          </cell>
          <cell r="L454" t="str">
            <v>Phát triển hoạt động cho vay đối với khách hàng bán lẻ tại Ngân hàng TMCP Công thương Việt Nam - Chi nhánh Hưng Yên</v>
          </cell>
          <cell r="M454" t="str">
            <v>TS. Trần Thị Vân Anh</v>
          </cell>
          <cell r="N454" t="str">
            <v xml:space="preserve"> Trường ĐH Kinh tế, ĐHQG Hà Nội</v>
          </cell>
          <cell r="O454" t="str">
            <v xml:space="preserve">3550/QĐ-ĐHKT ngày  18/10/2017 </v>
          </cell>
          <cell r="P454">
            <v>1500</v>
          </cell>
          <cell r="Q454" t="str">
            <v>/ĐHKT-QĐ ngày 31/5/2018</v>
          </cell>
          <cell r="R454" t="str">
            <v>1500/ĐHKT-QĐ ngày 31/5/2018</v>
          </cell>
        </row>
        <row r="455">
          <cell r="C455" t="str">
            <v>Bùi Thị Ngọc Tâm 30/08/1984</v>
          </cell>
          <cell r="D455" t="str">
            <v>Bùi Thị Ngọc Tâm</v>
          </cell>
          <cell r="E455" t="str">
            <v>30/08/1984</v>
          </cell>
          <cell r="F455">
            <v>0</v>
          </cell>
          <cell r="G455" t="str">
            <v>Tài chính - Ngân hàng</v>
          </cell>
          <cell r="H455" t="str">
            <v>Tài chính - Ngân hàng</v>
          </cell>
          <cell r="I455" t="str">
            <v>60340201</v>
          </cell>
          <cell r="J455" t="str">
            <v>QH-2016-E</v>
          </cell>
          <cell r="K455">
            <v>2</v>
          </cell>
          <cell r="L455" t="str">
            <v>Quản trị rủi ro tỷ giá trong hoạt động kinh doanh ngoại tệ tại Ngân hàng TMCP Đầu tư và Phát triển Việt Nam</v>
          </cell>
          <cell r="M455" t="str">
            <v>TS. Nguyễn Thị Nhung</v>
          </cell>
          <cell r="N455" t="str">
            <v xml:space="preserve"> Trường ĐH Kinh tế, ĐHQG Hà Nội</v>
          </cell>
          <cell r="O455" t="str">
            <v xml:space="preserve">3550/QĐ-ĐHKT ngày  18/10/2017 </v>
          </cell>
          <cell r="P455">
            <v>1501</v>
          </cell>
          <cell r="Q455" t="str">
            <v>/ĐHKT-QĐ ngày 31/5/2018</v>
          </cell>
          <cell r="R455" t="str">
            <v>1501/ĐHKT-QĐ ngày 31/5/2018</v>
          </cell>
        </row>
        <row r="456">
          <cell r="C456" t="str">
            <v>Nguyễn Lê Hương Thu 24/12/1994</v>
          </cell>
          <cell r="D456" t="str">
            <v>Nguyễn Lê Hương Thu</v>
          </cell>
          <cell r="E456" t="str">
            <v>24/12/1994</v>
          </cell>
          <cell r="F456">
            <v>0</v>
          </cell>
          <cell r="G456" t="str">
            <v>Tài chính - Ngân hàng</v>
          </cell>
          <cell r="H456" t="str">
            <v>Tài chính - Ngân hàng</v>
          </cell>
          <cell r="I456" t="str">
            <v>60340201</v>
          </cell>
          <cell r="J456" t="str">
            <v>QH-2016-E</v>
          </cell>
          <cell r="K456">
            <v>1</v>
          </cell>
          <cell r="L456" t="str">
            <v>Hoàn thiện cơ chế tự chủ tài chính tại Cục Sở hữu trí tuệ</v>
          </cell>
          <cell r="M456" t="str">
            <v>TS. Phạm Minh Tuấn</v>
          </cell>
          <cell r="N456" t="str">
            <v xml:space="preserve"> Trường ĐH Kinh tế, ĐHQG Hà Nội</v>
          </cell>
          <cell r="O456" t="str">
            <v>2023/QĐ-ĐHKT ngày 26/7/2017</v>
          </cell>
          <cell r="P456">
            <v>1502</v>
          </cell>
          <cell r="Q456" t="str">
            <v>/ĐHKT-QĐ ngày 31/5/2018</v>
          </cell>
          <cell r="R456" t="str">
            <v>1502/ĐHKT-QĐ ngày 31/5/2018</v>
          </cell>
        </row>
        <row r="457">
          <cell r="C457" t="str">
            <v>Lương Hoàng Minh 16/04/1983</v>
          </cell>
          <cell r="D457" t="str">
            <v>Lương Hoàng Minh</v>
          </cell>
          <cell r="E457" t="str">
            <v>16/04/1983</v>
          </cell>
          <cell r="F457">
            <v>0</v>
          </cell>
          <cell r="G457" t="str">
            <v>Tài chính - Ngân hàng</v>
          </cell>
          <cell r="H457" t="str">
            <v>Tài chính - Ngân hàng</v>
          </cell>
          <cell r="I457" t="str">
            <v>60340201</v>
          </cell>
          <cell r="J457" t="str">
            <v>QH-2015-E</v>
          </cell>
          <cell r="K457">
            <v>2</v>
          </cell>
          <cell r="L457" t="str">
            <v>Xử lý nợ xấu tại Ngân hàng TMCP Bưu điện Liên Việt</v>
          </cell>
          <cell r="M457" t="str">
            <v>TS. Nguyễn Hương Liên</v>
          </cell>
          <cell r="N457" t="str">
            <v xml:space="preserve"> Trường ĐH Kinh tế, ĐHQG Hà Nội</v>
          </cell>
          <cell r="O457" t="str">
            <v>4257/QĐ-ĐHKT ngày 30/12/2016</v>
          </cell>
          <cell r="P457">
            <v>1503</v>
          </cell>
          <cell r="Q457" t="str">
            <v>/ĐHKT-QĐ ngày 31/5/2018</v>
          </cell>
          <cell r="R457" t="str">
            <v>1503/ĐHKT-QĐ ngày 31/5/2018</v>
          </cell>
        </row>
        <row r="458">
          <cell r="C458" t="str">
            <v>Lê Thành Long 17/03/1993</v>
          </cell>
          <cell r="D458" t="str">
            <v>Lê Thành Long</v>
          </cell>
          <cell r="E458" t="str">
            <v>17/03/1993</v>
          </cell>
          <cell r="F458">
            <v>0</v>
          </cell>
          <cell r="G458" t="str">
            <v>Quản trị kinh doanh</v>
          </cell>
          <cell r="H458" t="str">
            <v>Quản trị kinh doanh</v>
          </cell>
          <cell r="I458" t="str">
            <v>60340102</v>
          </cell>
          <cell r="J458" t="str">
            <v>QH-2016-E</v>
          </cell>
          <cell r="K458">
            <v>2</v>
          </cell>
          <cell r="L458" t="str">
            <v>Phát triển Marketing dịch vụ tại Ngân hàng Public Việt Nam</v>
          </cell>
          <cell r="M458" t="str">
            <v>TS. Đỗ Xuân Trường</v>
          </cell>
          <cell r="N458" t="str">
            <v xml:space="preserve"> Trường ĐH Kinh tế, ĐHQG Hà Nội</v>
          </cell>
          <cell r="O458" t="str">
            <v xml:space="preserve">3551 /QĐ-ĐHKT ngày  18/10/2017 </v>
          </cell>
          <cell r="P458" t="str">
            <v>1537</v>
          </cell>
          <cell r="Q458" t="str">
            <v>/ĐHKT-QĐ ngày  4/6/2018</v>
          </cell>
          <cell r="R458" t="str">
            <v>1537/ĐHKT-QĐ ngày  4/6/2018</v>
          </cell>
        </row>
        <row r="459">
          <cell r="C459" t="str">
            <v>Nguyễn Tuyết Yên 14/04/1989</v>
          </cell>
          <cell r="D459" t="str">
            <v>Nguyễn Tuyết Yên</v>
          </cell>
          <cell r="E459" t="str">
            <v>14/04/1989</v>
          </cell>
          <cell r="F459">
            <v>0</v>
          </cell>
          <cell r="G459" t="str">
            <v>Tài chính - Ngân hàng</v>
          </cell>
          <cell r="H459" t="str">
            <v>Tài chính - Ngân hàng</v>
          </cell>
          <cell r="I459" t="str">
            <v>60340201</v>
          </cell>
          <cell r="J459" t="str">
            <v>QH-2016-E</v>
          </cell>
          <cell r="K459">
            <v>2</v>
          </cell>
          <cell r="L459" t="str">
            <v>Chất lượng cho vay khách hàng cá nhân tại Ngân hàng TMCP Bưu điện Liên Việt - Chi nhánh Bắc Ninh</v>
          </cell>
          <cell r="M459" t="str">
            <v>PGS.TS. Trịnh Thị Hoa Mai</v>
          </cell>
          <cell r="N459" t="str">
            <v xml:space="preserve"> Nguyên cán bộ Trường ĐH Kinh tế, ĐHQG Hà Nội</v>
          </cell>
          <cell r="O459" t="str">
            <v xml:space="preserve">3550/QĐ-ĐHKT ngày  18/10/2017 </v>
          </cell>
          <cell r="P459">
            <v>1560</v>
          </cell>
          <cell r="Q459" t="str">
            <v>/ĐHKT-QĐ ngày 7/6/2018</v>
          </cell>
          <cell r="R459" t="str">
            <v>1560/ĐHKT-QĐ ngày 7/6/2018</v>
          </cell>
        </row>
        <row r="460">
          <cell r="C460" t="str">
            <v>Đỗ Đức Minh 16/03/1975</v>
          </cell>
          <cell r="D460" t="str">
            <v>Đỗ Đức Minh</v>
          </cell>
          <cell r="E460" t="str">
            <v>16/03/1975</v>
          </cell>
          <cell r="F460">
            <v>0</v>
          </cell>
          <cell r="G460" t="str">
            <v>Kinh tế chính trị</v>
          </cell>
          <cell r="H460" t="str">
            <v>Quản lý kinh tế</v>
          </cell>
          <cell r="I460" t="str">
            <v>60340410</v>
          </cell>
          <cell r="J460" t="str">
            <v>QH-2016-E</v>
          </cell>
          <cell r="K460">
            <v>2</v>
          </cell>
          <cell r="L460" t="str">
            <v>Xây dựng chiến lược kinh doanh tại Công ty trách nhiệm hữu hạn Một thành viên Vườn thú Hà Nội</v>
          </cell>
          <cell r="M460" t="str">
            <v>PGS.TS. Phạm Thị Hồng Điệp</v>
          </cell>
          <cell r="N460" t="str">
            <v xml:space="preserve"> Trường ĐH Kinh tế, ĐHQG Hà Nội</v>
          </cell>
          <cell r="O460" t="str">
            <v xml:space="preserve">3553 /QĐ-ĐHKT ngày  18/10/2017 </v>
          </cell>
          <cell r="P460" t="str">
            <v>1744</v>
          </cell>
          <cell r="Q460" t="str">
            <v>/ĐHKT-QĐ ngày 2/7/2018</v>
          </cell>
          <cell r="R460" t="str">
            <v>1744/ĐHKT-QĐ ngày 2/7/2018</v>
          </cell>
        </row>
        <row r="461">
          <cell r="C461" t="str">
            <v>Nguyễn Ngọc Dung 15/07/1989</v>
          </cell>
          <cell r="D461" t="str">
            <v>Nguyễn Ngọc Dung</v>
          </cell>
          <cell r="E461" t="str">
            <v>15/07/1989</v>
          </cell>
          <cell r="F461">
            <v>0</v>
          </cell>
          <cell r="G461" t="str">
            <v>Kinh tế chính trị</v>
          </cell>
          <cell r="H461" t="str">
            <v>Quản lý kinh tế</v>
          </cell>
          <cell r="I461" t="str">
            <v>60340410</v>
          </cell>
          <cell r="J461" t="str">
            <v>QH-2016-E</v>
          </cell>
          <cell r="K461">
            <v>2</v>
          </cell>
          <cell r="L461" t="str">
            <v>Quản lý vốn đầu tư xây dựng cơ bản từ ngân sách nhà nước trên địa bàn Quận Cầu Giấy, thành phố Hà Nội</v>
          </cell>
          <cell r="M461" t="str">
            <v>PGS.TS. Lê Danh Tốn</v>
          </cell>
          <cell r="N461" t="str">
            <v xml:space="preserve"> Trường ĐH Kinh tế, ĐHQG Hà Nội</v>
          </cell>
          <cell r="O461" t="str">
            <v xml:space="preserve">3553 /QĐ-ĐHKT ngày  18/10/2017 </v>
          </cell>
          <cell r="P461">
            <v>2171</v>
          </cell>
          <cell r="Q461" t="str">
            <v>/ĐHKT-QĐ ngày 15/8/2018</v>
          </cell>
          <cell r="R461" t="str">
            <v>2171/ĐHKT-QĐ ngày 15/8/2018</v>
          </cell>
        </row>
        <row r="462">
          <cell r="C462" t="str">
            <v>Nguyễn Văn Quý 27/12/1986</v>
          </cell>
          <cell r="D462" t="str">
            <v>Nguyễn Văn Quý</v>
          </cell>
          <cell r="E462" t="str">
            <v>27/12/1986</v>
          </cell>
          <cell r="F462">
            <v>0</v>
          </cell>
          <cell r="G462" t="str">
            <v>Kinh tế chính trị</v>
          </cell>
          <cell r="H462" t="str">
            <v>Quản lý kinh tế</v>
          </cell>
          <cell r="I462" t="str">
            <v>60340410</v>
          </cell>
          <cell r="J462" t="str">
            <v>QH-2016-E</v>
          </cell>
          <cell r="K462">
            <v>2</v>
          </cell>
          <cell r="L462" t="str">
            <v>Quản lý nhân lực tại Tổng công ty điện tử tin học Việt Nam</v>
          </cell>
          <cell r="M462" t="str">
            <v>TS. Lưu Quốc Đạt</v>
          </cell>
          <cell r="N462" t="str">
            <v xml:space="preserve"> Trường ĐH Kinh tế, ĐHQG Hà Nội</v>
          </cell>
          <cell r="O462" t="str">
            <v xml:space="preserve">3553 /QĐ-ĐHKT ngày  18/10/2017 </v>
          </cell>
          <cell r="P462">
            <v>2695</v>
          </cell>
          <cell r="Q462" t="str">
            <v>/ĐHKT-QĐ ngày 2/10/2018</v>
          </cell>
          <cell r="R462" t="str">
            <v>2695/ĐHKT-QĐ ngày 2/10/2018</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ow r="2">
          <cell r="D2" t="str">
            <v>Thẩm Thị Thu Hương 07/07/1989</v>
          </cell>
          <cell r="E2" t="str">
            <v>Thẩm Thị Thu Hương</v>
          </cell>
          <cell r="F2" t="str">
            <v>07/07/1989</v>
          </cell>
          <cell r="G2" t="str">
            <v>Hà Nội</v>
          </cell>
          <cell r="H2" t="str">
            <v>Nữ</v>
          </cell>
          <cell r="I2" t="str">
            <v>Tài chính - Ngân hàng</v>
          </cell>
          <cell r="J2" t="str">
            <v>QH-2016-E</v>
          </cell>
          <cell r="K2" t="str">
            <v>Tài chính - Ngân hàng</v>
          </cell>
          <cell r="L2" t="str">
            <v>60340201</v>
          </cell>
          <cell r="M2" t="str">
            <v>1</v>
          </cell>
          <cell r="N2" t="str">
            <v>Tài chính - Ngân hàng</v>
          </cell>
          <cell r="O2" t="str">
            <v>Phát triển dịch vụ ngân hàng điện tử tại Ngân hàng TMCP Sài Gòn Công Thương</v>
          </cell>
          <cell r="P2" t="str">
            <v>PGS.TS. Lê Trung Thành</v>
          </cell>
          <cell r="Q2" t="str">
            <v xml:space="preserve"> Trường ĐH Kinh tế, ĐHQG Hà Nội</v>
          </cell>
          <cell r="R2" t="str">
            <v>PGS.TS. Trần Thị Thanh Tú</v>
          </cell>
          <cell r="S2" t="str">
            <v>TCNH</v>
          </cell>
          <cell r="T2" t="str">
            <v xml:space="preserve"> Trường ĐH Kinh tế, ĐHQG Hà Nội</v>
          </cell>
          <cell r="U2" t="str">
            <v>TS. Phan Hữu Nghị</v>
          </cell>
          <cell r="V2" t="str">
            <v>TCNH</v>
          </cell>
          <cell r="W2" t="str">
            <v>Trường ĐH Kinh tế Quốc dân</v>
          </cell>
          <cell r="X2" t="str">
            <v>PGS.TS. Đào Minh Phúc</v>
          </cell>
          <cell r="Y2" t="str">
            <v>TCNH</v>
          </cell>
          <cell r="Z2" t="str">
            <v>Ngân hàng nhà nước</v>
          </cell>
          <cell r="AA2" t="str">
            <v>TS. Nguyễn Phú Hà</v>
          </cell>
          <cell r="AB2" t="str">
            <v>QTKD</v>
          </cell>
          <cell r="AC2" t="str">
            <v xml:space="preserve"> Trường ĐH Kinh tế, ĐHQG Hà Nội</v>
          </cell>
          <cell r="AD2" t="str">
            <v>PGS.TS. Nguyễn Văn Hiệu</v>
          </cell>
          <cell r="AE2" t="str">
            <v>TCNH</v>
          </cell>
          <cell r="AF2" t="str">
            <v>Trường Đại học Kinh tế - ĐHQGHN</v>
          </cell>
          <cell r="AG2" t="str">
            <v>4094/QĐ-ĐHKT ngày 16/12/2016 của Hiệu trưởng Trường ĐHKT</v>
          </cell>
          <cell r="AH2" t="str">
            <v>1091/ĐHKT-QĐ ngày 17/04/2018</v>
          </cell>
          <cell r="AI2" t="str">
            <v>3.02</v>
          </cell>
          <cell r="AJ2" t="str">
            <v>1911 /QĐ-ĐHKT</v>
          </cell>
          <cell r="AK2" t="str">
            <v>ngày 8 tháng 7 năm 2019</v>
          </cell>
          <cell r="AL2" t="str">
            <v>8.5</v>
          </cell>
          <cell r="AM2" t="str">
            <v>A+</v>
          </cell>
          <cell r="AR2" t="e">
            <v>#REF!</v>
          </cell>
          <cell r="AS2" t="str">
            <v>14h00</v>
          </cell>
          <cell r="AT2" t="str">
            <v>ngày 17 tháng 7 năm 2019</v>
          </cell>
          <cell r="AU2" t="str">
            <v>P.510, nhà E4, 144 Xuân Thủy</v>
          </cell>
          <cell r="AV2" t="e">
            <v>#N/A</v>
          </cell>
          <cell r="AW2" t="str">
            <v>14h00 ngày 17 tháng 7 năm 2019</v>
          </cell>
          <cell r="AX2" t="str">
            <v>14h00 ngày 17 tháng 7 năm 2019, tại P.510, nhà E4, 144 Xuân Thủy</v>
          </cell>
          <cell r="AZ2" t="str">
            <v>ngày 8 tháng 7 năm 2019</v>
          </cell>
          <cell r="BA2">
            <v>1911</v>
          </cell>
          <cell r="BB2" t="str">
            <v>/QĐ-ĐHKT</v>
          </cell>
          <cell r="BC2" t="str">
            <v>1911 /QĐ-ĐHKT</v>
          </cell>
          <cell r="BD2" t="str">
            <v>1911 /QĐ-ĐHKT ngày 8 tháng 7 năm 2019</v>
          </cell>
        </row>
        <row r="3">
          <cell r="D3" t="str">
            <v>Lê Thành Trung 22/01/1992</v>
          </cell>
          <cell r="E3" t="str">
            <v>Lê Thành Trung</v>
          </cell>
          <cell r="F3" t="str">
            <v>22/01/1992</v>
          </cell>
          <cell r="G3" t="str">
            <v>Hà Nội</v>
          </cell>
          <cell r="H3" t="str">
            <v>Nam</v>
          </cell>
          <cell r="I3" t="str">
            <v>Tài chính - Ngân hàng</v>
          </cell>
          <cell r="J3" t="str">
            <v>QH-2016-E</v>
          </cell>
          <cell r="K3" t="str">
            <v>Tài chính - Ngân hàng</v>
          </cell>
          <cell r="L3" t="str">
            <v>60340201</v>
          </cell>
          <cell r="M3" t="str">
            <v>1</v>
          </cell>
          <cell r="N3" t="str">
            <v>Tài chính - Ngân hàng</v>
          </cell>
          <cell r="O3" t="str">
            <v>Hiệu quả hoạt động cho vay doanh nghiệp vừa và nhỏ tại ngân hàng TMCP Công thương Việt Nam Chi nhánh Hoàn Kiếm</v>
          </cell>
          <cell r="P3" t="str">
            <v>TS. Hoàng Xuân Hòa</v>
          </cell>
          <cell r="Q3" t="str">
            <v>Ban kinh tế trung ương</v>
          </cell>
          <cell r="R3" t="str">
            <v>PGS.TS. Trần Thị Thanh Tú</v>
          </cell>
          <cell r="S3" t="str">
            <v>TCNH</v>
          </cell>
          <cell r="T3" t="str">
            <v xml:space="preserve"> Trường ĐH Kinh tế, ĐHQG Hà Nội</v>
          </cell>
          <cell r="U3" t="str">
            <v>PGS.TS. Đào Minh Phúc</v>
          </cell>
          <cell r="V3" t="str">
            <v>TCNH</v>
          </cell>
          <cell r="W3" t="str">
            <v>Ngân hàng nhà nước</v>
          </cell>
          <cell r="X3" t="str">
            <v>TS. Phan Hữu Nghị</v>
          </cell>
          <cell r="Y3" t="str">
            <v>TCNH</v>
          </cell>
          <cell r="Z3" t="str">
            <v>Trường ĐH Kinh tế Quốc dân</v>
          </cell>
          <cell r="AA3" t="str">
            <v>TS. Nguyễn Phú Hà</v>
          </cell>
          <cell r="AB3" t="str">
            <v>QTKD</v>
          </cell>
          <cell r="AC3" t="str">
            <v xml:space="preserve"> Trường ĐH Kinh tế, ĐHQG Hà Nội</v>
          </cell>
          <cell r="AD3" t="str">
            <v>PGS.TS. Nguyễn Văn Hiệu</v>
          </cell>
          <cell r="AE3" t="str">
            <v>TCNH</v>
          </cell>
          <cell r="AF3" t="str">
            <v>Trường Đại học Kinh tế - ĐHQGHN</v>
          </cell>
          <cell r="AG3" t="str">
            <v>4094/QĐ-ĐHKT ngày 16/12/2016 của Hiệu trưởng Trường ĐHKT</v>
          </cell>
          <cell r="AH3" t="str">
            <v>1123/ĐHKT-QĐ ngày 17/04/2018</v>
          </cell>
          <cell r="AI3" t="str">
            <v>2.8</v>
          </cell>
          <cell r="AJ3" t="str">
            <v>1912 /QĐ-ĐHKT</v>
          </cell>
          <cell r="AK3" t="str">
            <v>ngày 8 tháng 7 năm 2019</v>
          </cell>
          <cell r="AL3" t="str">
            <v>8.5</v>
          </cell>
          <cell r="AM3" t="str">
            <v>A+</v>
          </cell>
          <cell r="AR3" t="e">
            <v>#REF!</v>
          </cell>
          <cell r="AS3" t="str">
            <v>14h00</v>
          </cell>
          <cell r="AT3" t="str">
            <v>ngày 17 tháng 7 năm 2019</v>
          </cell>
          <cell r="AU3" t="str">
            <v>P.510, nhà E4, 144 Xuân Thủy</v>
          </cell>
          <cell r="AV3" t="e">
            <v>#N/A</v>
          </cell>
          <cell r="AW3" t="str">
            <v>14h00 ngày 17 tháng 7 năm 2019</v>
          </cell>
          <cell r="AX3" t="str">
            <v>14h00 ngày 17 tháng 7 năm 2019, tại P.510, nhà E4, 144 Xuân Thủy</v>
          </cell>
          <cell r="AZ3" t="str">
            <v>ngày 8 tháng 7 năm 2019</v>
          </cell>
          <cell r="BA3">
            <v>1912</v>
          </cell>
          <cell r="BB3" t="str">
            <v>/QĐ-ĐHKT</v>
          </cell>
          <cell r="BC3" t="str">
            <v>1912 /QĐ-ĐHKT</v>
          </cell>
          <cell r="BD3" t="str">
            <v>1912 /QĐ-ĐHKT ngày 8 tháng 7 năm 2019</v>
          </cell>
        </row>
        <row r="4">
          <cell r="D4" t="str">
            <v>Nguyễn Thị Thu Hương 02/09/1991</v>
          </cell>
          <cell r="E4" t="str">
            <v>Nguyễn Thị Thu Hương</v>
          </cell>
          <cell r="F4" t="str">
            <v>02/09/1991</v>
          </cell>
          <cell r="G4" t="str">
            <v>Bắc Giang</v>
          </cell>
          <cell r="H4" t="str">
            <v>Nữ</v>
          </cell>
          <cell r="I4" t="str">
            <v>Tài chính - Ngân hàng</v>
          </cell>
          <cell r="J4" t="str">
            <v>QH-2016-E</v>
          </cell>
          <cell r="K4" t="str">
            <v>Tài chính - Ngân hàng</v>
          </cell>
          <cell r="L4" t="str">
            <v>60340201</v>
          </cell>
          <cell r="M4" t="str">
            <v>1</v>
          </cell>
          <cell r="N4" t="str">
            <v>Tài chính - Ngân hàng</v>
          </cell>
          <cell r="O4" t="str">
            <v>Hoàn thiện hệ thống xếp hạng tín dụng khách hàng doanh nghiệp tại Ngân hàng Thương mại TNHH MTV Đại Dương</v>
          </cell>
          <cell r="P4" t="str">
            <v>TS. Đinh Xuân Cường</v>
          </cell>
          <cell r="Q4" t="str">
            <v>Nguyên cán bộ Trường ĐH Kinh tế, ĐHQGHN</v>
          </cell>
          <cell r="R4" t="str">
            <v>PGS.TS. Trần Thị Thanh Tú</v>
          </cell>
          <cell r="S4" t="str">
            <v>TCNH</v>
          </cell>
          <cell r="T4" t="str">
            <v xml:space="preserve"> Trường ĐH Kinh tế, ĐHQG Hà Nội</v>
          </cell>
          <cell r="U4" t="str">
            <v>PGS.TS. Nguyễn Văn Hiệu</v>
          </cell>
          <cell r="V4" t="str">
            <v>TCNH</v>
          </cell>
          <cell r="W4" t="str">
            <v>Trường Đại học Kinh tế - ĐHQGHN</v>
          </cell>
          <cell r="X4" t="str">
            <v>PGS.TS. Đào Minh Phúc</v>
          </cell>
          <cell r="Y4" t="str">
            <v>TCNH</v>
          </cell>
          <cell r="Z4" t="str">
            <v>Ngân hàng nhà nước</v>
          </cell>
          <cell r="AA4" t="str">
            <v>TS. Nguyễn Phú Hà</v>
          </cell>
          <cell r="AB4" t="str">
            <v>QTKD</v>
          </cell>
          <cell r="AC4" t="str">
            <v xml:space="preserve"> Trường ĐH Kinh tế, ĐHQG Hà Nội</v>
          </cell>
          <cell r="AD4" t="str">
            <v>TS. Phan Hữu Nghị</v>
          </cell>
          <cell r="AE4" t="str">
            <v>TCNH</v>
          </cell>
          <cell r="AF4" t="str">
            <v>Trường ĐH Kinh tế Quốc dân</v>
          </cell>
          <cell r="AG4" t="str">
            <v>4094/QĐ-ĐHKT ngày 16/12/2016 của Hiệu trưởng Trường ĐHKT</v>
          </cell>
          <cell r="AH4" t="str">
            <v>1090/ĐHKT-QĐ ngày 17/04/2018</v>
          </cell>
          <cell r="AI4" t="str">
            <v>3.08</v>
          </cell>
          <cell r="AJ4" t="str">
            <v>1913 /QĐ-ĐHKT</v>
          </cell>
          <cell r="AK4" t="str">
            <v>ngày 8 tháng 7 năm 2019</v>
          </cell>
          <cell r="AL4" t="str">
            <v>8.5</v>
          </cell>
          <cell r="AM4" t="str">
            <v>A+</v>
          </cell>
          <cell r="AR4" t="e">
            <v>#REF!</v>
          </cell>
          <cell r="AS4" t="str">
            <v>14h00</v>
          </cell>
          <cell r="AT4" t="str">
            <v>ngày 17 tháng 7 năm 2019</v>
          </cell>
          <cell r="AU4" t="str">
            <v>P.510, nhà E4, 144 Xuân Thủy</v>
          </cell>
          <cell r="AW4" t="str">
            <v>14h00 ngày 17 tháng 7 năm 2019</v>
          </cell>
          <cell r="AX4" t="str">
            <v>14h00 ngày 17 tháng 7 năm 2019, tại P.510, nhà E4, 144 Xuân Thủy</v>
          </cell>
          <cell r="AZ4" t="str">
            <v>ngày 8 tháng 7 năm 2019</v>
          </cell>
          <cell r="BA4">
            <v>1913</v>
          </cell>
          <cell r="BB4" t="str">
            <v>/QĐ-ĐHKT</v>
          </cell>
          <cell r="BC4" t="str">
            <v>1913 /QĐ-ĐHKT</v>
          </cell>
          <cell r="BD4" t="str">
            <v>1913 /QĐ-ĐHKT ngày 8 tháng 7 năm 2019</v>
          </cell>
        </row>
        <row r="5">
          <cell r="D5" t="str">
            <v>Nguyễn Minh Ngọc 19/03/1992</v>
          </cell>
          <cell r="E5" t="str">
            <v>Nguyễn Minh Ngọc</v>
          </cell>
          <cell r="F5" t="str">
            <v>19/03/1992</v>
          </cell>
          <cell r="G5" t="str">
            <v>Điện Biên</v>
          </cell>
          <cell r="H5" t="str">
            <v>Nữ</v>
          </cell>
          <cell r="I5" t="str">
            <v>Tài chính - Ngân hàng</v>
          </cell>
          <cell r="J5" t="str">
            <v>QH-2016-E</v>
          </cell>
          <cell r="K5" t="str">
            <v>Tài chính - Ngân hàng</v>
          </cell>
          <cell r="L5" t="str">
            <v>60340201</v>
          </cell>
          <cell r="M5" t="str">
            <v>1</v>
          </cell>
          <cell r="N5" t="str">
            <v>Tài chính - Ngân hàng</v>
          </cell>
          <cell r="O5" t="str">
            <v>Phát triển dịch vụ thanh toán quốc tế tại Ngân hàng Thương mại cổ phần Ngoại thương Việt Nam Chi nhánh Sở giao dịch</v>
          </cell>
          <cell r="P5" t="str">
            <v>TS. Nguyễn Hồng Yến</v>
          </cell>
          <cell r="Q5" t="str">
            <v>Học viện ngân hàng</v>
          </cell>
          <cell r="R5" t="str">
            <v>PGS.TS. Trần Thị Thanh Tú</v>
          </cell>
          <cell r="S5" t="str">
            <v>TCNH</v>
          </cell>
          <cell r="T5" t="str">
            <v xml:space="preserve"> Trường ĐH Kinh tế, ĐHQG Hà Nội</v>
          </cell>
          <cell r="U5" t="str">
            <v>PGS.TS. Nguyễn Văn Hiệu</v>
          </cell>
          <cell r="V5" t="str">
            <v>TCNH</v>
          </cell>
          <cell r="W5" t="str">
            <v>Trường Đại học Kinh tế - ĐHQGHN</v>
          </cell>
          <cell r="X5" t="str">
            <v>TS. Phan Hữu Nghị</v>
          </cell>
          <cell r="Y5" t="str">
            <v>TCNH</v>
          </cell>
          <cell r="Z5" t="str">
            <v>Trường ĐH Kinh tế Quốc dân</v>
          </cell>
          <cell r="AA5" t="str">
            <v>TS. Nguyễn Phú Hà</v>
          </cell>
          <cell r="AB5" t="str">
            <v>QTKD</v>
          </cell>
          <cell r="AC5" t="str">
            <v xml:space="preserve"> Trường ĐH Kinh tế, ĐHQG Hà Nội</v>
          </cell>
          <cell r="AD5" t="str">
            <v>PGS.TS. Đào Minh Phúc</v>
          </cell>
          <cell r="AE5" t="str">
            <v>TCNH</v>
          </cell>
          <cell r="AF5" t="str">
            <v>Ngân hàng nhà nước</v>
          </cell>
          <cell r="AG5" t="str">
            <v>4094/QĐ-ĐHKT ngày 16/12/2016 của Hiệu trưởng Trường ĐHKT</v>
          </cell>
          <cell r="AH5" t="str">
            <v>1106/ĐHKT-QĐ ngày 17/04/2018</v>
          </cell>
          <cell r="AI5" t="str">
            <v>2.92</v>
          </cell>
          <cell r="AJ5" t="str">
            <v>1914 /QĐ-ĐHKT</v>
          </cell>
          <cell r="AK5" t="str">
            <v>ngày 8 tháng 7 năm 2019</v>
          </cell>
          <cell r="AL5" t="str">
            <v>8.8</v>
          </cell>
          <cell r="AM5" t="str">
            <v>A+</v>
          </cell>
          <cell r="AR5" t="e">
            <v>#REF!</v>
          </cell>
          <cell r="AS5" t="str">
            <v>14h00</v>
          </cell>
          <cell r="AT5" t="str">
            <v>ngày 17 tháng 7 năm 2019</v>
          </cell>
          <cell r="AU5" t="str">
            <v>P.510, nhà E4, 144 Xuân Thủy</v>
          </cell>
          <cell r="AV5" t="e">
            <v>#N/A</v>
          </cell>
          <cell r="AW5" t="str">
            <v>14h00 ngày 17 tháng 7 năm 2019</v>
          </cell>
          <cell r="AX5" t="str">
            <v>14h00 ngày 17 tháng 7 năm 2019, tại P.510, nhà E4, 144 Xuân Thủy</v>
          </cell>
          <cell r="AZ5" t="str">
            <v>ngày 8 tháng 7 năm 2019</v>
          </cell>
          <cell r="BA5">
            <v>1914</v>
          </cell>
          <cell r="BB5" t="str">
            <v>/QĐ-ĐHKT</v>
          </cell>
          <cell r="BC5" t="str">
            <v>1914 /QĐ-ĐHKT</v>
          </cell>
          <cell r="BD5" t="str">
            <v>1914 /QĐ-ĐHKT ngày 8 tháng 7 năm 2019</v>
          </cell>
        </row>
        <row r="6">
          <cell r="D6" t="str">
            <v>Nguyễn Thị Kim Loan 29/06/1990</v>
          </cell>
          <cell r="E6" t="str">
            <v>Nguyễn Thị Kim Loan</v>
          </cell>
          <cell r="F6" t="str">
            <v>29/06/1990</v>
          </cell>
          <cell r="G6" t="str">
            <v>Hưng Yên</v>
          </cell>
          <cell r="H6" t="str">
            <v>Nữ</v>
          </cell>
          <cell r="I6" t="str">
            <v>Tài chính - Ngân hàng</v>
          </cell>
          <cell r="J6" t="str">
            <v>QH-2016-E</v>
          </cell>
          <cell r="K6" t="str">
            <v>Tài chính - Ngân hàng</v>
          </cell>
          <cell r="L6" t="str">
            <v>60340201</v>
          </cell>
          <cell r="M6" t="str">
            <v>1</v>
          </cell>
          <cell r="N6" t="str">
            <v>Tài chính - Ngân hàng</v>
          </cell>
          <cell r="O6" t="str">
            <v>Phát triển thương hiệu định hướng khách hàng tại Ngân hàng TMCP Tiên Phong (TPBank)</v>
          </cell>
          <cell r="P6" t="str">
            <v>TS. Đỗ Hoài Linh</v>
          </cell>
          <cell r="Q6" t="str">
            <v>Trường ĐH Kinh tế Quốc dân</v>
          </cell>
          <cell r="R6" t="str">
            <v>PGS.TS. Trần Thị Thanh Tú</v>
          </cell>
          <cell r="S6" t="str">
            <v>TCNH</v>
          </cell>
          <cell r="T6" t="str">
            <v xml:space="preserve"> Trường ĐH Kinh tế, ĐHQG Hà Nội</v>
          </cell>
          <cell r="U6" t="str">
            <v>PGS.TS. Đào Minh Phúc</v>
          </cell>
          <cell r="V6" t="str">
            <v>TCNH</v>
          </cell>
          <cell r="W6" t="str">
            <v>Ngân hàng nhà nước</v>
          </cell>
          <cell r="X6" t="str">
            <v>PGS.TS. Nguyễn Văn Hiệu</v>
          </cell>
          <cell r="Y6" t="str">
            <v>TCNH</v>
          </cell>
          <cell r="Z6" t="str">
            <v>Trường Đại học Kinh tế - ĐHQGHN</v>
          </cell>
          <cell r="AA6" t="str">
            <v>TS. Nguyễn Phú Hà</v>
          </cell>
          <cell r="AB6" t="str">
            <v>QTKD</v>
          </cell>
          <cell r="AC6" t="str">
            <v xml:space="preserve"> Trường ĐH Kinh tế, ĐHQG Hà Nội</v>
          </cell>
          <cell r="AD6" t="str">
            <v>TS. Phan Hữu Nghị</v>
          </cell>
          <cell r="AE6" t="str">
            <v>TCNH</v>
          </cell>
          <cell r="AF6" t="str">
            <v>Trường ĐH Kinh tế Quốc dân</v>
          </cell>
          <cell r="AG6" t="str">
            <v>4094/QĐ-ĐHKT ngày 16/12/2016 của Hiệu trưởng Trường ĐHKT</v>
          </cell>
          <cell r="AH6" t="str">
            <v>1097/ĐHKT-QĐ ngày 17/04/2018</v>
          </cell>
          <cell r="AI6" t="str">
            <v>2.9</v>
          </cell>
          <cell r="AJ6" t="str">
            <v>1915 /QĐ-ĐHKT</v>
          </cell>
          <cell r="AK6" t="str">
            <v>ngày 8 tháng 7 năm 2019</v>
          </cell>
          <cell r="AL6">
            <v>8</v>
          </cell>
          <cell r="AM6" t="str">
            <v>B+</v>
          </cell>
          <cell r="AR6" t="e">
            <v>#REF!</v>
          </cell>
          <cell r="AS6" t="str">
            <v>14h00</v>
          </cell>
          <cell r="AT6" t="str">
            <v>ngày 17 tháng 7 năm 2019</v>
          </cell>
          <cell r="AU6" t="str">
            <v>P.510, nhà E4, 144 Xuân Thủy</v>
          </cell>
          <cell r="AV6" t="e">
            <v>#N/A</v>
          </cell>
          <cell r="AW6" t="str">
            <v>14h00 ngày 17 tháng 7 năm 2019</v>
          </cell>
          <cell r="AX6" t="str">
            <v>14h00 ngày 17 tháng 7 năm 2019, tại P.510, nhà E4, 144 Xuân Thủy</v>
          </cell>
          <cell r="AZ6" t="str">
            <v>ngày 8 tháng 7 năm 2019</v>
          </cell>
          <cell r="BA6">
            <v>1915</v>
          </cell>
          <cell r="BB6" t="str">
            <v>/QĐ-ĐHKT</v>
          </cell>
          <cell r="BC6" t="str">
            <v>1915 /QĐ-ĐHKT</v>
          </cell>
          <cell r="BD6" t="str">
            <v>1915 /QĐ-ĐHKT ngày 8 tháng 7 năm 2019</v>
          </cell>
        </row>
        <row r="7">
          <cell r="D7" t="str">
            <v>Phan Thiên Ngân 12/09/1991</v>
          </cell>
          <cell r="E7" t="str">
            <v>Phan Thiên Ngân</v>
          </cell>
          <cell r="F7" t="str">
            <v>12/09/1991</v>
          </cell>
          <cell r="G7" t="str">
            <v>Hà Nội</v>
          </cell>
          <cell r="H7" t="str">
            <v>Nữ</v>
          </cell>
          <cell r="I7" t="str">
            <v>Tài chính - Ngân hàng</v>
          </cell>
          <cell r="J7" t="str">
            <v>QH-2016-E</v>
          </cell>
          <cell r="K7" t="str">
            <v>Tài chính - Ngân hàng</v>
          </cell>
          <cell r="L7" t="str">
            <v>60340201</v>
          </cell>
          <cell r="M7" t="str">
            <v>2</v>
          </cell>
          <cell r="N7" t="str">
            <v>Tài chính - Ngân hàng</v>
          </cell>
          <cell r="O7" t="str">
            <v xml:space="preserve">Nâng cao chất lượng dịch vụ ngân hàng bán lẻ tại Ngân hàng TMCP Bưu Điện Liên Việt - PGD Cầu Giấy </v>
          </cell>
          <cell r="P7" t="str">
            <v>TS. Mai Anh</v>
          </cell>
          <cell r="Q7" t="str">
            <v>Khoa Quốc tế - ĐHQGHN</v>
          </cell>
          <cell r="R7" t="str">
            <v>PGS.TS. Lê Trung Thành</v>
          </cell>
          <cell r="S7" t="str">
            <v>TCNH</v>
          </cell>
          <cell r="T7" t="str">
            <v xml:space="preserve"> Trường ĐH Kinh tế, ĐHQG Hà Nội</v>
          </cell>
          <cell r="U7" t="str">
            <v>TS. Nguyễn Thị Kim Oanh</v>
          </cell>
          <cell r="V7" t="str">
            <v>TCNH</v>
          </cell>
          <cell r="W7" t="str">
            <v>Bảo hiểm tiền gửi Việt Nam chi nhánh HN</v>
          </cell>
          <cell r="X7" t="str">
            <v>PGS.TS. Đinh Xuân Hạng</v>
          </cell>
          <cell r="Y7" t="str">
            <v>TCNH</v>
          </cell>
          <cell r="Z7" t="str">
            <v>Học viện tài chính</v>
          </cell>
          <cell r="AA7" t="str">
            <v>TS. Trần Thế Nữ</v>
          </cell>
          <cell r="AB7" t="str">
            <v>Kế toán</v>
          </cell>
          <cell r="AC7" t="str">
            <v xml:space="preserve"> Trường ĐH Kinh tế, ĐHQG Hà Nội</v>
          </cell>
          <cell r="AD7" t="str">
            <v>TS. Đinh Thị Thanh Vân</v>
          </cell>
          <cell r="AE7" t="str">
            <v>TCNH</v>
          </cell>
          <cell r="AF7" t="str">
            <v xml:space="preserve"> Trường ĐH Kinh tế, ĐHQG Hà Nội</v>
          </cell>
          <cell r="AG7" t="str">
            <v>4094/QĐ-ĐHKT ngày 16/12/2016 của Hiệu trưởng Trường ĐHKT</v>
          </cell>
          <cell r="AH7" t="str">
            <v>1105/ĐHKT-QĐ ngày 17/04/2018</v>
          </cell>
          <cell r="AI7" t="str">
            <v>2.86</v>
          </cell>
          <cell r="AJ7" t="str">
            <v>1916 /QĐ-ĐHKT</v>
          </cell>
          <cell r="AK7" t="str">
            <v>ngày 8 tháng 7 năm 2019</v>
          </cell>
          <cell r="AL7" t="str">
            <v>8.8</v>
          </cell>
          <cell r="AM7" t="str">
            <v>A+</v>
          </cell>
          <cell r="AR7" t="e">
            <v>#REF!</v>
          </cell>
          <cell r="AS7" t="str">
            <v>8h00</v>
          </cell>
          <cell r="AT7" t="str">
            <v>ngày 17 tháng 7 năm 2019</v>
          </cell>
          <cell r="AU7" t="str">
            <v>P.511, nhà E4, 144 Xuân Thủy</v>
          </cell>
          <cell r="AV7" t="e">
            <v>#N/A</v>
          </cell>
          <cell r="AW7" t="str">
            <v>8h00 ngày 17 tháng 7 năm 2019</v>
          </cell>
          <cell r="AX7" t="str">
            <v>8h00 ngày 17 tháng 7 năm 2019, tại P.511, nhà E4, 144 Xuân Thủy</v>
          </cell>
          <cell r="AZ7" t="str">
            <v>ngày 8 tháng 7 năm 2019</v>
          </cell>
          <cell r="BA7">
            <v>1916</v>
          </cell>
          <cell r="BB7" t="str">
            <v>/QĐ-ĐHKT</v>
          </cell>
          <cell r="BC7" t="str">
            <v>1916 /QĐ-ĐHKT</v>
          </cell>
          <cell r="BD7" t="str">
            <v>1916 /QĐ-ĐHKT ngày 8 tháng 7 năm 2019</v>
          </cell>
        </row>
        <row r="8">
          <cell r="D8" t="str">
            <v>Đặng Thị Nguyệt Ánh 24/06/1988</v>
          </cell>
          <cell r="E8" t="str">
            <v>Đặng Thị Nguyệt Ánh</v>
          </cell>
          <cell r="F8" t="str">
            <v>24/06/1988</v>
          </cell>
          <cell r="G8" t="str">
            <v>Hà Nội</v>
          </cell>
          <cell r="H8" t="str">
            <v>Nữ</v>
          </cell>
          <cell r="I8" t="str">
            <v>Tài chính - Ngân hàng</v>
          </cell>
          <cell r="J8" t="str">
            <v>QH-2016-E</v>
          </cell>
          <cell r="K8" t="str">
            <v>Tài chính - Ngân hàng</v>
          </cell>
          <cell r="L8" t="str">
            <v>60340201</v>
          </cell>
          <cell r="M8" t="str">
            <v>2</v>
          </cell>
          <cell r="N8" t="str">
            <v>Tài chính - Ngân hàng</v>
          </cell>
          <cell r="O8" t="str">
            <v>Phát triển huy động vốn tại Ngân hàng TMCP Phát triển thành phố Hồ Chí Minh - Chi nhánh Hồ Gươm</v>
          </cell>
          <cell r="P8" t="str">
            <v>TS. Nguyễn Phú Hà</v>
          </cell>
          <cell r="Q8" t="str">
            <v xml:space="preserve"> Trường ĐH Kinh tế, ĐHQG Hà Nội</v>
          </cell>
          <cell r="R8" t="str">
            <v>PGS.TS. Lê Trung Thành</v>
          </cell>
          <cell r="S8" t="str">
            <v>TCNH</v>
          </cell>
          <cell r="T8" t="str">
            <v xml:space="preserve"> Trường ĐH Kinh tế, ĐHQG Hà Nội</v>
          </cell>
          <cell r="U8" t="str">
            <v>PGS.TS. Đinh Xuân Hạng</v>
          </cell>
          <cell r="V8" t="str">
            <v>TCNH</v>
          </cell>
          <cell r="W8" t="str">
            <v>Học viện tài chính</v>
          </cell>
          <cell r="X8" t="str">
            <v>TS. Nguyễn Thị Kim Oanh</v>
          </cell>
          <cell r="Y8" t="str">
            <v>TCNH</v>
          </cell>
          <cell r="Z8" t="str">
            <v>Bảo hiểm tiền gửi Việt Nam chi nhánh HN</v>
          </cell>
          <cell r="AA8" t="str">
            <v>TS. Trần Thế Nữ</v>
          </cell>
          <cell r="AB8" t="str">
            <v>Kế toán</v>
          </cell>
          <cell r="AC8" t="str">
            <v xml:space="preserve"> Trường ĐH Kinh tế, ĐHQG Hà Nội</v>
          </cell>
          <cell r="AD8" t="str">
            <v>TS. Đinh Thị Thanh Vân</v>
          </cell>
          <cell r="AE8" t="str">
            <v>TCNH</v>
          </cell>
          <cell r="AF8" t="str">
            <v xml:space="preserve"> Trường ĐH Kinh tế, ĐHQG Hà Nội</v>
          </cell>
          <cell r="AG8" t="str">
            <v>4094/QĐ-ĐHKT ngày 16/12/2016 của Hiệu trưởng Trường ĐHKT</v>
          </cell>
          <cell r="AH8" t="str">
            <v>1067/ĐHKT-QĐ ngày 17/04/2018</v>
          </cell>
          <cell r="AI8" t="str">
            <v>2.83</v>
          </cell>
          <cell r="AJ8" t="str">
            <v>1917 /QĐ-ĐHKT</v>
          </cell>
          <cell r="AK8" t="str">
            <v>ngày 8 tháng 7 năm 2019</v>
          </cell>
          <cell r="AL8" t="str">
            <v>8.6</v>
          </cell>
          <cell r="AM8" t="str">
            <v>A+</v>
          </cell>
          <cell r="AR8" t="e">
            <v>#REF!</v>
          </cell>
          <cell r="AS8" t="str">
            <v>8h00</v>
          </cell>
          <cell r="AT8" t="str">
            <v>ngày 17 tháng 7 năm 2019</v>
          </cell>
          <cell r="AU8" t="str">
            <v>P.511, nhà E4, 144 Xuân Thủy</v>
          </cell>
          <cell r="AV8" t="e">
            <v>#N/A</v>
          </cell>
          <cell r="AW8" t="str">
            <v>8h00 ngày 17 tháng 7 năm 2019</v>
          </cell>
          <cell r="AX8" t="str">
            <v>8h00 ngày 17 tháng 7 năm 2019, tại P.511, nhà E4, 144 Xuân Thủy</v>
          </cell>
          <cell r="AZ8" t="str">
            <v>ngày 8 tháng 7 năm 2019</v>
          </cell>
          <cell r="BA8">
            <v>1917</v>
          </cell>
          <cell r="BB8" t="str">
            <v>/QĐ-ĐHKT</v>
          </cell>
          <cell r="BC8" t="str">
            <v>1917 /QĐ-ĐHKT</v>
          </cell>
          <cell r="BD8" t="str">
            <v>1917 /QĐ-ĐHKT ngày 8 tháng 7 năm 2019</v>
          </cell>
        </row>
        <row r="9">
          <cell r="D9" t="str">
            <v>Lê Anh Tùng 22/04/1988</v>
          </cell>
          <cell r="E9" t="str">
            <v>Lê Anh Tùng</v>
          </cell>
          <cell r="F9" t="str">
            <v>22/04/1988</v>
          </cell>
          <cell r="G9" t="str">
            <v>Vĩnh Phúc</v>
          </cell>
          <cell r="H9" t="str">
            <v>Nam</v>
          </cell>
          <cell r="I9" t="str">
            <v>Tài chính - Ngân hàng</v>
          </cell>
          <cell r="J9" t="str">
            <v>QH-2016-E</v>
          </cell>
          <cell r="K9" t="str">
            <v>Tài chính - Ngân hàng</v>
          </cell>
          <cell r="L9" t="str">
            <v>60340201</v>
          </cell>
          <cell r="M9" t="str">
            <v>2</v>
          </cell>
          <cell r="N9" t="str">
            <v>Tài chính - Ngân hàng</v>
          </cell>
          <cell r="O9" t="str">
            <v>Cho vay ngang hàng (peer-to-peer lending) - Kinh nghiệm quốc tế và đề xuất cho Việt Nam</v>
          </cell>
          <cell r="P9" t="str">
            <v>PGS.TS. Nguyễn Mạnh Hùng</v>
          </cell>
          <cell r="Q9" t="str">
            <v>Học viện Chính trị Quốc Gia HCM</v>
          </cell>
          <cell r="R9" t="str">
            <v>PGS.TS. Lê Trung Thành</v>
          </cell>
          <cell r="S9" t="str">
            <v>TCNH</v>
          </cell>
          <cell r="T9" t="str">
            <v xml:space="preserve"> Trường ĐH Kinh tế, ĐHQG Hà Nội</v>
          </cell>
          <cell r="U9" t="str">
            <v>TS. Đinh Thị Thanh Vân</v>
          </cell>
          <cell r="V9" t="str">
            <v>TCNH</v>
          </cell>
          <cell r="W9" t="str">
            <v xml:space="preserve"> Trường ĐH Kinh tế, ĐHQG Hà Nội</v>
          </cell>
          <cell r="X9" t="str">
            <v>PGS.TS. Đinh Xuân Hạng</v>
          </cell>
          <cell r="Y9" t="str">
            <v>TCNH</v>
          </cell>
          <cell r="Z9" t="str">
            <v>Học viện tài chính</v>
          </cell>
          <cell r="AA9" t="str">
            <v>TS. Trần Thế Nữ</v>
          </cell>
          <cell r="AB9" t="str">
            <v>Kế toán</v>
          </cell>
          <cell r="AC9" t="str">
            <v xml:space="preserve"> Trường ĐH Kinh tế, ĐHQG Hà Nội</v>
          </cell>
          <cell r="AD9" t="str">
            <v>TS. Nguyễn Thị Kim Oanh</v>
          </cell>
          <cell r="AE9" t="str">
            <v>TCNH</v>
          </cell>
          <cell r="AF9" t="str">
            <v>Bảo hiểm tiền gửi Việt Nam chi nhánh HN</v>
          </cell>
          <cell r="AG9" t="str">
            <v>4094/QĐ-ĐHKT ngày 16/12/2016 của Hiệu trưởng Trường ĐHKT</v>
          </cell>
          <cell r="AH9" t="str">
            <v>1126/ĐHKT-QĐ ngày 17/04/2018</v>
          </cell>
          <cell r="AI9" t="str">
            <v>2.88</v>
          </cell>
          <cell r="AJ9" t="str">
            <v>1918 /QĐ-ĐHKT</v>
          </cell>
          <cell r="AK9" t="str">
            <v>ngày 8 tháng 7 năm 2019</v>
          </cell>
          <cell r="AL9">
            <v>9</v>
          </cell>
          <cell r="AM9" t="str">
            <v>A+</v>
          </cell>
          <cell r="AR9" t="e">
            <v>#REF!</v>
          </cell>
          <cell r="AS9" t="str">
            <v>8h00</v>
          </cell>
          <cell r="AT9" t="str">
            <v>ngày 17 tháng 7 năm 2019</v>
          </cell>
          <cell r="AU9" t="str">
            <v>P.511, nhà E4, 144 Xuân Thủy</v>
          </cell>
          <cell r="AV9" t="e">
            <v>#N/A</v>
          </cell>
          <cell r="AW9" t="str">
            <v>8h00 ngày 17 tháng 7 năm 2019</v>
          </cell>
          <cell r="AX9" t="str">
            <v>8h00 ngày 17 tháng 7 năm 2019, tại P.511, nhà E4, 144 Xuân Thủy</v>
          </cell>
          <cell r="AZ9" t="str">
            <v>ngày 8 tháng 7 năm 2019</v>
          </cell>
          <cell r="BA9">
            <v>1918</v>
          </cell>
          <cell r="BB9" t="str">
            <v>/QĐ-ĐHKT</v>
          </cell>
          <cell r="BC9" t="str">
            <v>1918 /QĐ-ĐHKT</v>
          </cell>
          <cell r="BD9" t="str">
            <v>1918 /QĐ-ĐHKT ngày 8 tháng 7 năm 2019</v>
          </cell>
        </row>
        <row r="10">
          <cell r="D10" t="str">
            <v>Nguyễn Thị Thu Hà 19/03/1992</v>
          </cell>
          <cell r="E10" t="str">
            <v>Nguyễn Thị Thu Hà</v>
          </cell>
          <cell r="F10" t="str">
            <v>19/03/1992</v>
          </cell>
          <cell r="G10" t="str">
            <v>Nam Định</v>
          </cell>
          <cell r="H10" t="str">
            <v>Nữ</v>
          </cell>
          <cell r="I10" t="str">
            <v>Tài chính - Ngân hàng</v>
          </cell>
          <cell r="J10" t="str">
            <v>QH-2016-E</v>
          </cell>
          <cell r="K10" t="str">
            <v>Tài chính - Ngân hàng</v>
          </cell>
          <cell r="L10" t="str">
            <v>60340201</v>
          </cell>
          <cell r="M10" t="str">
            <v>2</v>
          </cell>
          <cell r="N10" t="str">
            <v>Tài chính - Ngân hàng</v>
          </cell>
          <cell r="O10" t="str">
            <v>Phát triển cho vay hộ nghèo và các đối tượng chính sách tại Ngân hàng Chính sách xã hội chi nhánh tỉnh Nam Định</v>
          </cell>
          <cell r="P10" t="str">
            <v>TS. Nguyễn Phú Hà</v>
          </cell>
          <cell r="Q10" t="str">
            <v xml:space="preserve"> Trường ĐH Kinh tế, ĐHQG Hà Nội</v>
          </cell>
          <cell r="R10" t="str">
            <v>PGS.TS. Lê Trung Thành</v>
          </cell>
          <cell r="S10" t="str">
            <v>TCNH</v>
          </cell>
          <cell r="T10" t="str">
            <v xml:space="preserve"> Trường ĐH Kinh tế, ĐHQG Hà Nội</v>
          </cell>
          <cell r="U10" t="str">
            <v>TS. Đinh Thị Thanh Vân</v>
          </cell>
          <cell r="V10" t="str">
            <v>TCNH</v>
          </cell>
          <cell r="W10" t="str">
            <v xml:space="preserve"> Trường ĐH Kinh tế, ĐHQG Hà Nội</v>
          </cell>
          <cell r="X10" t="str">
            <v>TS. Nguyễn Thị Kim Oanh</v>
          </cell>
          <cell r="Y10" t="str">
            <v>TCNH</v>
          </cell>
          <cell r="Z10" t="str">
            <v>Bảo hiểm tiền gửi Việt Nam chi nhánh HN</v>
          </cell>
          <cell r="AA10" t="str">
            <v>TS. Trần Thế Nữ</v>
          </cell>
          <cell r="AB10" t="str">
            <v>Kế toán</v>
          </cell>
          <cell r="AC10" t="str">
            <v xml:space="preserve"> Trường ĐH Kinh tế, ĐHQG Hà Nội</v>
          </cell>
          <cell r="AD10" t="str">
            <v>PGS.TS. Đinh Xuân Hạng</v>
          </cell>
          <cell r="AE10" t="str">
            <v>TCNH</v>
          </cell>
          <cell r="AF10" t="str">
            <v>Học viện tài chính</v>
          </cell>
          <cell r="AG10" t="str">
            <v>4094/QĐ-ĐHKT ngày 16/12/2016 của Hiệu trưởng Trường ĐHKT</v>
          </cell>
          <cell r="AH10" t="str">
            <v>1077/ĐHKT-QĐ ngày 17/04/2018</v>
          </cell>
          <cell r="AI10" t="str">
            <v>3.04</v>
          </cell>
          <cell r="AJ10" t="str">
            <v>1919 /QĐ-ĐHKT</v>
          </cell>
          <cell r="AK10" t="str">
            <v>ngày 8 tháng 7 năm 2019</v>
          </cell>
          <cell r="AL10" t="str">
            <v>8.6</v>
          </cell>
          <cell r="AM10" t="str">
            <v>A+</v>
          </cell>
          <cell r="AR10" t="e">
            <v>#REF!</v>
          </cell>
          <cell r="AS10" t="str">
            <v>8h00</v>
          </cell>
          <cell r="AT10" t="str">
            <v>ngày 17 tháng 7 năm 2019</v>
          </cell>
          <cell r="AU10" t="str">
            <v>P.511, nhà E4, 144 Xuân Thủy</v>
          </cell>
          <cell r="AV10" t="e">
            <v>#N/A</v>
          </cell>
          <cell r="AW10" t="str">
            <v>8h00 ngày 17 tháng 7 năm 2019</v>
          </cell>
          <cell r="AX10" t="str">
            <v>8h00 ngày 17 tháng 7 năm 2019, tại P.511, nhà E4, 144 Xuân Thủy</v>
          </cell>
          <cell r="AZ10" t="str">
            <v>ngày 8 tháng 7 năm 2019</v>
          </cell>
          <cell r="BA10">
            <v>1919</v>
          </cell>
          <cell r="BB10" t="str">
            <v>/QĐ-ĐHKT</v>
          </cell>
          <cell r="BC10" t="str">
            <v>1919 /QĐ-ĐHKT</v>
          </cell>
          <cell r="BD10" t="str">
            <v>1919 /QĐ-ĐHKT ngày 8 tháng 7 năm 2019</v>
          </cell>
        </row>
        <row r="11">
          <cell r="D11" t="str">
            <v>Vũ Hà Huyền 20/10/1992</v>
          </cell>
          <cell r="E11" t="str">
            <v>Vũ Hà Huyền</v>
          </cell>
          <cell r="F11" t="str">
            <v>20/10/1992</v>
          </cell>
          <cell r="G11" t="str">
            <v>Hà Nội</v>
          </cell>
          <cell r="H11" t="str">
            <v>Nữ</v>
          </cell>
          <cell r="I11" t="str">
            <v>Tài chính - Ngân hàng</v>
          </cell>
          <cell r="J11" t="str">
            <v>QH-2016-E</v>
          </cell>
          <cell r="K11" t="str">
            <v>Tài chính - Ngân hàng</v>
          </cell>
          <cell r="L11" t="str">
            <v>60340201</v>
          </cell>
          <cell r="M11" t="str">
            <v>2</v>
          </cell>
          <cell r="N11" t="str">
            <v>Tài chính - Ngân hàng</v>
          </cell>
          <cell r="O11" t="str">
            <v>Vai trò của Hiệp hội ngân hàng trong việc thực thi chính sách tiền tệ ở Việt Nam</v>
          </cell>
          <cell r="P11" t="str">
            <v>TS. Lê Thị Kim Xuân</v>
          </cell>
          <cell r="Q11" t="str">
            <v>Hiệp hội Ngân hàng Việt Nam</v>
          </cell>
          <cell r="R11" t="str">
            <v>PGS.TS. Lê Trung Thành</v>
          </cell>
          <cell r="S11" t="str">
            <v>TCNH</v>
          </cell>
          <cell r="T11" t="str">
            <v xml:space="preserve"> Trường ĐH Kinh tế, ĐHQG Hà Nội</v>
          </cell>
          <cell r="U11" t="str">
            <v>PGS.TS. Đinh Xuân Hạng</v>
          </cell>
          <cell r="V11" t="str">
            <v>TCNH</v>
          </cell>
          <cell r="W11" t="str">
            <v>Học viện tài chính</v>
          </cell>
          <cell r="X11" t="str">
            <v>TS. Đinh Thị Thanh Vân</v>
          </cell>
          <cell r="Y11" t="str">
            <v>TCNH</v>
          </cell>
          <cell r="Z11" t="str">
            <v xml:space="preserve"> Trường ĐH Kinh tế, ĐHQG Hà Nội</v>
          </cell>
          <cell r="AA11" t="str">
            <v>TS. Trần Thế Nữ</v>
          </cell>
          <cell r="AB11" t="str">
            <v>Kế toán</v>
          </cell>
          <cell r="AC11" t="str">
            <v xml:space="preserve"> Trường ĐH Kinh tế, ĐHQG Hà Nội</v>
          </cell>
          <cell r="AD11" t="str">
            <v>TS. Nguyễn Thị Kim Oanh</v>
          </cell>
          <cell r="AE11" t="str">
            <v>TCNH</v>
          </cell>
          <cell r="AF11" t="str">
            <v>Bảo hiểm tiền gửi Việt Nam chi nhánh HN</v>
          </cell>
          <cell r="AG11" t="str">
            <v>4094/QĐ-ĐHKT ngày 16/12/2016 của Hiệu trưởng Trường ĐHKT</v>
          </cell>
          <cell r="AH11" t="str">
            <v>1087/ĐHKT-QĐ ngày 17/04/2018</v>
          </cell>
          <cell r="AI11" t="str">
            <v>2.74</v>
          </cell>
          <cell r="AJ11" t="str">
            <v>1920 /QĐ-ĐHKT</v>
          </cell>
          <cell r="AK11" t="str">
            <v>ngày 8 tháng 7 năm 2019</v>
          </cell>
          <cell r="AL11" t="str">
            <v>8.8</v>
          </cell>
          <cell r="AM11" t="str">
            <v>A+</v>
          </cell>
          <cell r="AR11" t="e">
            <v>#REF!</v>
          </cell>
          <cell r="AS11" t="str">
            <v>8h00</v>
          </cell>
          <cell r="AT11" t="str">
            <v>ngày 17 tháng 7 năm 2019</v>
          </cell>
          <cell r="AU11" t="str">
            <v>P.511, nhà E4, 144 Xuân Thủy</v>
          </cell>
          <cell r="AV11" t="e">
            <v>#N/A</v>
          </cell>
          <cell r="AW11" t="str">
            <v>8h00 ngày 17 tháng 7 năm 2019</v>
          </cell>
          <cell r="AX11" t="str">
            <v>8h00 ngày 17 tháng 7 năm 2019, tại P.511, nhà E4, 144 Xuân Thủy</v>
          </cell>
          <cell r="AZ11" t="str">
            <v>ngày 8 tháng 7 năm 2019</v>
          </cell>
          <cell r="BA11">
            <v>1920</v>
          </cell>
          <cell r="BB11" t="str">
            <v>/QĐ-ĐHKT</v>
          </cell>
          <cell r="BC11" t="str">
            <v>1920 /QĐ-ĐHKT</v>
          </cell>
          <cell r="BD11" t="str">
            <v>1920 /QĐ-ĐHKT ngày 8 tháng 7 năm 2019</v>
          </cell>
        </row>
        <row r="12">
          <cell r="D12" t="str">
            <v>Nguyễn Thị Hương Bưởi 28/08/1984</v>
          </cell>
          <cell r="E12" t="str">
            <v>Nguyễn Thị Hương Bưởi</v>
          </cell>
          <cell r="F12" t="str">
            <v>28/08/1984</v>
          </cell>
          <cell r="G12" t="str">
            <v>Nam Định</v>
          </cell>
          <cell r="H12" t="str">
            <v>Nữ</v>
          </cell>
          <cell r="I12" t="str">
            <v>Quản lý Kinh tế</v>
          </cell>
          <cell r="J12" t="str">
            <v>QH-2016-E.CH</v>
          </cell>
          <cell r="K12" t="str">
            <v>Quản lý Kinh tế</v>
          </cell>
          <cell r="L12" t="str">
            <v>60340410</v>
          </cell>
          <cell r="M12" t="str">
            <v>3</v>
          </cell>
          <cell r="N12" t="str">
            <v>Quản lý Kinh tế</v>
          </cell>
          <cell r="O12" t="str">
            <v>Phát triển nguồn nguyên liệu bông thiên nhiên cho ngành dệt may Việt Nam</v>
          </cell>
          <cell r="P12" t="str">
            <v>GS.TS. Phan Huy Đường</v>
          </cell>
          <cell r="Q12" t="str">
            <v xml:space="preserve"> Trường ĐH Kinh tế, ĐHQG Hà Nội</v>
          </cell>
          <cell r="R12" t="str">
            <v>PGS.TS. Trần Đức Hiệp</v>
          </cell>
          <cell r="S12" t="str">
            <v>KTCT</v>
          </cell>
          <cell r="T12" t="str">
            <v xml:space="preserve"> Trường ĐH Kinh tế, ĐHQG Hà Nội</v>
          </cell>
          <cell r="U12" t="str">
            <v>TS. Lê Kim Sa</v>
          </cell>
          <cell r="V12" t="str">
            <v>KTTG</v>
          </cell>
          <cell r="W12" t="str">
            <v>Tạp chí Kinh tế Châu Á - Thái Bình Dương</v>
          </cell>
          <cell r="X12" t="str">
            <v>PGS.TS. Nguyễn Anh Tuấn</v>
          </cell>
          <cell r="Y12" t="str">
            <v>KTQT</v>
          </cell>
          <cell r="Z12" t="str">
            <v>Trường ĐHSP Thể dục Thể thao HN</v>
          </cell>
          <cell r="AA12" t="str">
            <v>TS. Trần Quang Tuyến</v>
          </cell>
          <cell r="AB12" t="str">
            <v>KTH</v>
          </cell>
          <cell r="AC12" t="str">
            <v xml:space="preserve"> Trường ĐH Kinh tế, ĐHQG Hà Nội</v>
          </cell>
          <cell r="AD12" t="str">
            <v>TS. Vũ Văn Hưởng</v>
          </cell>
          <cell r="AE12" t="str">
            <v>Kinh tế</v>
          </cell>
          <cell r="AF12" t="str">
            <v xml:space="preserve"> Trường ĐH Kinh tế, ĐHQG Hà Nội</v>
          </cell>
          <cell r="AG12" t="str">
            <v>2350/QĐ-ĐHKT ngày 25/8/2016 của Hiệu trưởng Trường ĐHKT</v>
          </cell>
          <cell r="AH12" t="str">
            <v>2958/ĐHKT-QĐ ngày 8/11/2017</v>
          </cell>
          <cell r="AI12" t="str">
            <v>3.11</v>
          </cell>
          <cell r="AJ12" t="str">
            <v>1921 /QĐ-ĐHKT</v>
          </cell>
          <cell r="AK12" t="str">
            <v>ngày 8 tháng 7 năm 2019</v>
          </cell>
          <cell r="AL12" t="str">
            <v>8.6</v>
          </cell>
          <cell r="AM12" t="str">
            <v>A+</v>
          </cell>
          <cell r="AR12" t="e">
            <v>#REF!</v>
          </cell>
          <cell r="AS12" t="str">
            <v>14h00</v>
          </cell>
          <cell r="AT12" t="str">
            <v>ngày 16 tháng 7 năm 2019</v>
          </cell>
          <cell r="AU12" t="str">
            <v>P.510, nhà E4, 144 Xuân Thủy</v>
          </cell>
          <cell r="AV12" t="e">
            <v>#N/A</v>
          </cell>
          <cell r="AW12" t="str">
            <v>14h00 ngày 16 tháng 7 năm 2019</v>
          </cell>
          <cell r="AX12" t="str">
            <v>14h00 ngày 16 tháng 7 năm 2019, tại P.510, nhà E4, 144 Xuân Thủy</v>
          </cell>
          <cell r="AZ12" t="str">
            <v>ngày 8 tháng 7 năm 2019</v>
          </cell>
          <cell r="BA12">
            <v>1921</v>
          </cell>
          <cell r="BB12" t="str">
            <v>/QĐ-ĐHKT</v>
          </cell>
          <cell r="BC12" t="str">
            <v>1921 /QĐ-ĐHKT</v>
          </cell>
          <cell r="BD12" t="str">
            <v>1921 /QĐ-ĐHKT ngày 8 tháng 7 năm 2019</v>
          </cell>
        </row>
        <row r="13">
          <cell r="D13" t="str">
            <v>Nguyễn Anh Vũ 09/05/1986</v>
          </cell>
          <cell r="E13" t="str">
            <v>Nguyễn Anh Vũ</v>
          </cell>
          <cell r="F13" t="str">
            <v>09/05/1986</v>
          </cell>
          <cell r="G13" t="str">
            <v>Vĩnh Phúc</v>
          </cell>
          <cell r="H13" t="str">
            <v>Nam</v>
          </cell>
          <cell r="I13" t="str">
            <v>Quản lý Kinh tế</v>
          </cell>
          <cell r="J13" t="str">
            <v>QH-2016-E.CH</v>
          </cell>
          <cell r="K13" t="str">
            <v>Quản lý Kinh tế</v>
          </cell>
          <cell r="L13" t="str">
            <v>60340410</v>
          </cell>
          <cell r="M13" t="str">
            <v>3</v>
          </cell>
          <cell r="N13" t="str">
            <v>Quản lý Kinh tế</v>
          </cell>
          <cell r="O13" t="str">
            <v>Quản lý nhân lực tại Trường Đại học sân khấu điện ảnh Hà Nội</v>
          </cell>
          <cell r="P13" t="str">
            <v>GS.TS. Phan Huy Đường</v>
          </cell>
          <cell r="Q13" t="str">
            <v xml:space="preserve"> Trường ĐH Kinh tế, ĐHQG Hà Nội</v>
          </cell>
          <cell r="R13" t="str">
            <v>PGS.TS. Trần Đức Hiệp</v>
          </cell>
          <cell r="S13" t="str">
            <v>KTCT</v>
          </cell>
          <cell r="T13" t="str">
            <v xml:space="preserve"> Trường ĐH Kinh tế, ĐHQG Hà Nội</v>
          </cell>
          <cell r="U13" t="str">
            <v>PGS.TS. Nguyễn Anh Tuấn</v>
          </cell>
          <cell r="V13" t="str">
            <v>KTQT</v>
          </cell>
          <cell r="W13" t="str">
            <v>Trường ĐHSP Thể dục Thể thao HN</v>
          </cell>
          <cell r="X13" t="str">
            <v>TS. Lê Kim Sa</v>
          </cell>
          <cell r="Y13" t="str">
            <v>KTTG</v>
          </cell>
          <cell r="Z13" t="str">
            <v>Tạp chí Kinh tế Châu Á - Thái Bình Dương</v>
          </cell>
          <cell r="AA13" t="str">
            <v>TS. Trần Quang Tuyến</v>
          </cell>
          <cell r="AB13" t="str">
            <v>KTH</v>
          </cell>
          <cell r="AC13" t="str">
            <v xml:space="preserve"> Trường ĐH Kinh tế, ĐHQG Hà Nội</v>
          </cell>
          <cell r="AD13" t="str">
            <v>TS. Vũ Văn Hưởng</v>
          </cell>
          <cell r="AE13" t="str">
            <v>Kinh tế</v>
          </cell>
          <cell r="AF13" t="str">
            <v xml:space="preserve"> Trường ĐH Kinh tế, ĐHQG Hà Nội</v>
          </cell>
          <cell r="AG13" t="str">
            <v>2350/QĐ-ĐHKT ngày 25/8/2016 của Hiệu trưởng Trường ĐHKT</v>
          </cell>
          <cell r="AH13" t="str">
            <v>3006/ĐHKT-QĐ ngày 8/11/2017</v>
          </cell>
          <cell r="AI13">
            <v>3</v>
          </cell>
          <cell r="AJ13" t="str">
            <v>1922 /QĐ-ĐHKT</v>
          </cell>
          <cell r="AK13" t="str">
            <v>ngày 8 tháng 7 năm 2019</v>
          </cell>
          <cell r="AL13" t="str">
            <v>8.6</v>
          </cell>
          <cell r="AM13" t="str">
            <v>A+</v>
          </cell>
          <cell r="AR13" t="e">
            <v>#REF!</v>
          </cell>
          <cell r="AS13" t="str">
            <v>14h00</v>
          </cell>
          <cell r="AT13" t="str">
            <v>ngày 16 tháng 7 năm 2019</v>
          </cell>
          <cell r="AU13" t="str">
            <v>P.510, nhà E4, 144 Xuân Thủy</v>
          </cell>
          <cell r="AV13" t="e">
            <v>#N/A</v>
          </cell>
          <cell r="AW13" t="str">
            <v>14h00 ngày 16 tháng 7 năm 2019</v>
          </cell>
          <cell r="AX13" t="str">
            <v>14h00 ngày 16 tháng 7 năm 2019, tại P.510, nhà E4, 144 Xuân Thủy</v>
          </cell>
          <cell r="AZ13" t="str">
            <v>ngày 8 tháng 7 năm 2019</v>
          </cell>
          <cell r="BA13">
            <v>1922</v>
          </cell>
          <cell r="BB13" t="str">
            <v>/QĐ-ĐHKT</v>
          </cell>
          <cell r="BC13" t="str">
            <v>1922 /QĐ-ĐHKT</v>
          </cell>
          <cell r="BD13" t="str">
            <v>1922 /QĐ-ĐHKT ngày 8 tháng 7 năm 2019</v>
          </cell>
        </row>
        <row r="14">
          <cell r="D14" t="str">
            <v>Phạm Mai Phương 23/08/1988</v>
          </cell>
          <cell r="E14" t="str">
            <v>Phạm Mai Phương</v>
          </cell>
          <cell r="F14" t="str">
            <v>23/08/1988</v>
          </cell>
          <cell r="G14" t="str">
            <v>Hà Nội</v>
          </cell>
          <cell r="H14" t="str">
            <v>Nữ</v>
          </cell>
          <cell r="I14" t="str">
            <v>Quản lý kinh tế</v>
          </cell>
          <cell r="J14" t="str">
            <v>QH-2017-E</v>
          </cell>
          <cell r="K14" t="str">
            <v>Quản lý kinh tế</v>
          </cell>
          <cell r="L14">
            <v>60340410</v>
          </cell>
          <cell r="M14" t="str">
            <v>3</v>
          </cell>
          <cell r="N14" t="str">
            <v>Quản lý kinh tế</v>
          </cell>
          <cell r="O14" t="str">
            <v>Quản lý dự án đầu tư xây dựng cơ bản tại Ban quản lý dự án đầu tư xây dựng Quận Cầu Giấy</v>
          </cell>
          <cell r="P14" t="str">
            <v>PGS.TS Phạm Thị Hồng Điệp</v>
          </cell>
          <cell r="Q14" t="str">
            <v>Trường Đại học Kinh tế - ĐHQGHN</v>
          </cell>
          <cell r="R14" t="str">
            <v>PGS.TS. Trần Đức Hiệp</v>
          </cell>
          <cell r="S14" t="str">
            <v>KTCT</v>
          </cell>
          <cell r="T14" t="str">
            <v xml:space="preserve"> Trường ĐH Kinh tế, ĐHQG Hà Nội</v>
          </cell>
          <cell r="U14" t="str">
            <v>TS. Vũ Văn Hưởng</v>
          </cell>
          <cell r="V14" t="str">
            <v>Kinh tế</v>
          </cell>
          <cell r="W14" t="str">
            <v xml:space="preserve"> Trường ĐH Kinh tế, ĐHQG Hà Nội</v>
          </cell>
          <cell r="X14" t="str">
            <v>PGS.TS. Nguyễn Anh Tuấn</v>
          </cell>
          <cell r="Y14" t="str">
            <v>KTQT</v>
          </cell>
          <cell r="Z14" t="str">
            <v>Trường ĐHSP Thể dục Thể thao HN</v>
          </cell>
          <cell r="AA14" t="str">
            <v>TS. Trần Quang Tuyến</v>
          </cell>
          <cell r="AB14" t="str">
            <v>KTH</v>
          </cell>
          <cell r="AC14" t="str">
            <v xml:space="preserve"> Trường ĐH Kinh tế, ĐHQG Hà Nội</v>
          </cell>
          <cell r="AD14" t="str">
            <v>TS. Lê Kim Sa</v>
          </cell>
          <cell r="AE14" t="str">
            <v>KTTG</v>
          </cell>
          <cell r="AF14" t="str">
            <v>Tạp chí Kinh tế Châu Á - Thái Bình Dương</v>
          </cell>
          <cell r="AG14" t="str">
            <v>1969/QĐ-ĐHKT ngày 19/7/2017 của Hiệu trưởng Trường ĐHKT</v>
          </cell>
          <cell r="AH14" t="str">
            <v>114/ĐHKT-QĐ ngày 7/1/2019</v>
          </cell>
          <cell r="AI14" t="str">
            <v>3.23</v>
          </cell>
          <cell r="AJ14" t="str">
            <v>1923 /QĐ-ĐHKT</v>
          </cell>
          <cell r="AK14" t="str">
            <v>ngày 8 tháng 7 năm 2019</v>
          </cell>
          <cell r="AL14" t="str">
            <v>8.8</v>
          </cell>
          <cell r="AM14" t="str">
            <v>A+</v>
          </cell>
          <cell r="AR14" t="e">
            <v>#REF!</v>
          </cell>
          <cell r="AS14" t="str">
            <v>14h00</v>
          </cell>
          <cell r="AT14" t="str">
            <v>ngày 16 tháng 7 năm 2019</v>
          </cell>
          <cell r="AU14" t="str">
            <v>P.510, nhà E4, 144 Xuân Thủy</v>
          </cell>
          <cell r="AV14" t="e">
            <v>#N/A</v>
          </cell>
          <cell r="AW14" t="str">
            <v>14h00 ngày 16 tháng 7 năm 2019</v>
          </cell>
          <cell r="AX14" t="str">
            <v>14h00 ngày 16 tháng 7 năm 2019, tại P.510, nhà E4, 144 Xuân Thủy</v>
          </cell>
          <cell r="AZ14" t="str">
            <v>ngày 8 tháng 7 năm 2019</v>
          </cell>
          <cell r="BA14">
            <v>1923</v>
          </cell>
          <cell r="BB14" t="str">
            <v>/QĐ-ĐHKT</v>
          </cell>
          <cell r="BC14" t="str">
            <v>1923 /QĐ-ĐHKT</v>
          </cell>
          <cell r="BD14" t="str">
            <v>1923 /QĐ-ĐHKT ngày 8 tháng 7 năm 2019</v>
          </cell>
        </row>
        <row r="15">
          <cell r="D15" t="str">
            <v>Ngô Anh Nam 26/05/1991</v>
          </cell>
          <cell r="E15" t="str">
            <v>Ngô Anh Nam</v>
          </cell>
          <cell r="F15" t="str">
            <v>26/05/1991</v>
          </cell>
          <cell r="G15" t="str">
            <v>Ninh Bình</v>
          </cell>
          <cell r="H15" t="str">
            <v>Nam</v>
          </cell>
          <cell r="I15" t="str">
            <v>Quản lý kinh tế</v>
          </cell>
          <cell r="J15" t="str">
            <v>QH-2017-E</v>
          </cell>
          <cell r="K15" t="str">
            <v>Quản lý kinh tế</v>
          </cell>
          <cell r="L15">
            <v>60340410</v>
          </cell>
          <cell r="M15" t="str">
            <v>3</v>
          </cell>
          <cell r="N15" t="str">
            <v>Quản lý kinh tế</v>
          </cell>
          <cell r="O15" t="str">
            <v>Quản lý nhân lực tại Trung tâm y tế huyện Kim Sơn, tỉnh Ninh Bình</v>
          </cell>
          <cell r="P15" t="str">
            <v>PGS.TS Phạm Thị Hồng Điệp</v>
          </cell>
          <cell r="Q15" t="str">
            <v>Trường Đại học Kinh tế - ĐHQGHN</v>
          </cell>
          <cell r="R15" t="str">
            <v>PGS.TS. Trần Đức Hiệp</v>
          </cell>
          <cell r="S15" t="str">
            <v>KTCT</v>
          </cell>
          <cell r="T15" t="str">
            <v xml:space="preserve"> Trường ĐH Kinh tế, ĐHQG Hà Nội</v>
          </cell>
          <cell r="U15" t="str">
            <v>TS. Vũ Văn Hưởng</v>
          </cell>
          <cell r="V15" t="str">
            <v>Kinh tế</v>
          </cell>
          <cell r="W15" t="str">
            <v xml:space="preserve"> Trường ĐH Kinh tế, ĐHQG Hà Nội</v>
          </cell>
          <cell r="X15" t="str">
            <v>TS. Lê Kim Sa</v>
          </cell>
          <cell r="Y15" t="str">
            <v>KTTG</v>
          </cell>
          <cell r="Z15" t="str">
            <v>Tạp chí Kinh tế Châu Á - Thái Bình Dương</v>
          </cell>
          <cell r="AA15" t="str">
            <v>TS. Trần Quang Tuyến</v>
          </cell>
          <cell r="AB15" t="str">
            <v>KTH</v>
          </cell>
          <cell r="AC15" t="str">
            <v xml:space="preserve"> Trường ĐH Kinh tế, ĐHQG Hà Nội</v>
          </cell>
          <cell r="AD15" t="str">
            <v>PGS.TS. Nguyễn Anh Tuấn</v>
          </cell>
          <cell r="AE15" t="str">
            <v>KTQT</v>
          </cell>
          <cell r="AF15" t="str">
            <v>Trường ĐHSP Thể dục Thể thao HN</v>
          </cell>
          <cell r="AG15" t="str">
            <v>1969/QĐ-ĐHKT ngày 19/7/2017 của Hiệu trưởng Trường ĐHKT</v>
          </cell>
          <cell r="AH15" t="str">
            <v>108/ĐHKT-QĐ ngày 7/1/2019</v>
          </cell>
          <cell r="AI15" t="str">
            <v>2.75</v>
          </cell>
          <cell r="AJ15" t="str">
            <v>1924 /QĐ-ĐHKT</v>
          </cell>
          <cell r="AK15" t="str">
            <v>ngày 8 tháng 7 năm 2019</v>
          </cell>
          <cell r="AL15" t="str">
            <v>8.3</v>
          </cell>
          <cell r="AM15" t="str">
            <v>A+</v>
          </cell>
          <cell r="AR15" t="e">
            <v>#REF!</v>
          </cell>
          <cell r="AS15" t="str">
            <v>14h00</v>
          </cell>
          <cell r="AT15" t="str">
            <v>ngày 16 tháng 7 năm 2019</v>
          </cell>
          <cell r="AU15" t="str">
            <v>P.510, nhà E4, 144 Xuân Thủy</v>
          </cell>
          <cell r="AV15" t="e">
            <v>#N/A</v>
          </cell>
          <cell r="AW15" t="str">
            <v>14h00 ngày 16 tháng 7 năm 2019</v>
          </cell>
          <cell r="AX15" t="str">
            <v>14h00 ngày 16 tháng 7 năm 2019, tại P.510, nhà E4, 144 Xuân Thủy</v>
          </cell>
          <cell r="AZ15" t="str">
            <v>ngày 8 tháng 7 năm 2019</v>
          </cell>
          <cell r="BA15">
            <v>1924</v>
          </cell>
          <cell r="BB15" t="str">
            <v>/QĐ-ĐHKT</v>
          </cell>
          <cell r="BC15" t="str">
            <v>1924 /QĐ-ĐHKT</v>
          </cell>
          <cell r="BD15" t="str">
            <v>1924 /QĐ-ĐHKT ngày 8 tháng 7 năm 2019</v>
          </cell>
        </row>
        <row r="16">
          <cell r="D16" t="str">
            <v>Đỗ Trọng Tấn 30/01/1984</v>
          </cell>
          <cell r="E16" t="str">
            <v>Đỗ Trọng Tấn</v>
          </cell>
          <cell r="F16" t="str">
            <v>30/01/1984</v>
          </cell>
          <cell r="G16" t="str">
            <v>Hải Phòng</v>
          </cell>
          <cell r="H16" t="str">
            <v>Nam</v>
          </cell>
          <cell r="I16" t="str">
            <v>Quản lý kinh tế</v>
          </cell>
          <cell r="J16" t="str">
            <v>QH-2017-E</v>
          </cell>
          <cell r="K16" t="str">
            <v>Quản lý kinh tế</v>
          </cell>
          <cell r="L16">
            <v>60340410</v>
          </cell>
          <cell r="M16" t="str">
            <v>4</v>
          </cell>
          <cell r="N16" t="str">
            <v>Quản lý kinh tế</v>
          </cell>
          <cell r="O16" t="str">
            <v>Quản lý nhân lực tại Trường Cao đẳng Y - Dược Asean</v>
          </cell>
          <cell r="P16" t="str">
            <v>TS. Phạm Thu Phương</v>
          </cell>
          <cell r="Q16" t="str">
            <v>Trường Đại học Kinh tế - ĐHQGHN</v>
          </cell>
          <cell r="R16" t="str">
            <v>GS.TS. Phan Huy Đường</v>
          </cell>
          <cell r="S16" t="str">
            <v>KTCT</v>
          </cell>
          <cell r="T16" t="str">
            <v xml:space="preserve"> Trường ĐH Kinh tế, ĐHQG Hà Nội</v>
          </cell>
          <cell r="U16" t="str">
            <v>TS. Nguyễn Duy Lạc</v>
          </cell>
          <cell r="V16" t="str">
            <v>Kinh tế</v>
          </cell>
          <cell r="W16" t="str">
            <v>Trường ĐH Mỏ - Địa chất</v>
          </cell>
          <cell r="X16" t="str">
            <v>TS. Nguyễn Mạnh Hùng</v>
          </cell>
          <cell r="Y16" t="str">
            <v>KTCT</v>
          </cell>
          <cell r="Z16" t="str">
            <v>Hội đồng lý luận trung ương</v>
          </cell>
          <cell r="AA16" t="str">
            <v>PGS.TS. Phạm Thị Hồng Điệp</v>
          </cell>
          <cell r="AB16" t="str">
            <v>KTCT</v>
          </cell>
          <cell r="AC16" t="str">
            <v xml:space="preserve"> Trường ĐH Kinh tế, ĐHQG Hà Nội</v>
          </cell>
          <cell r="AD16" t="str">
            <v>TS. Hoàng Khắc Lịch</v>
          </cell>
          <cell r="AE16" t="str">
            <v>KTH</v>
          </cell>
          <cell r="AF16" t="str">
            <v xml:space="preserve"> Trường ĐH Kinh tế, ĐHQG Hà Nội</v>
          </cell>
          <cell r="AG16" t="str">
            <v>1969/QĐ-ĐHKT ngày 19/7/2017 của Hiệu trưởng Trường ĐHKT</v>
          </cell>
          <cell r="AH16" t="str">
            <v>123/ĐHKT-QĐ ngày 7/1/2019</v>
          </cell>
          <cell r="AJ16" t="str">
            <v>1925 /QĐ-ĐHKT</v>
          </cell>
          <cell r="AK16" t="str">
            <v>ngày 8 tháng 7 năm 2019</v>
          </cell>
          <cell r="AM16" t="str">
            <v>F</v>
          </cell>
          <cell r="AR16" t="e">
            <v>#REF!</v>
          </cell>
          <cell r="AS16" t="str">
            <v>8h00</v>
          </cell>
          <cell r="AT16" t="str">
            <v>ngày 25 tháng 7 năm 2019</v>
          </cell>
          <cell r="AU16" t="str">
            <v>P.511, nhà E4, 144 Xuân Thủy</v>
          </cell>
          <cell r="AW16" t="str">
            <v>8h00 ngày 25 tháng 7 năm 2019</v>
          </cell>
          <cell r="AX16" t="str">
            <v>8h00 ngày 25 tháng 7 năm 2019, tại P.511, nhà E4, 144 Xuân Thủy</v>
          </cell>
          <cell r="AZ16" t="str">
            <v>ngày 8 tháng 7 năm 2019</v>
          </cell>
          <cell r="BA16">
            <v>1925</v>
          </cell>
          <cell r="BB16" t="str">
            <v>/QĐ-ĐHKT</v>
          </cell>
          <cell r="BC16" t="str">
            <v>1925 /QĐ-ĐHKT</v>
          </cell>
          <cell r="BD16" t="str">
            <v>1925 /QĐ-ĐHKT ngày 8 tháng 7 năm 2019</v>
          </cell>
        </row>
        <row r="17">
          <cell r="D17" t="str">
            <v>Nguyễn Ngọc Dung 15/07/1989</v>
          </cell>
          <cell r="E17" t="str">
            <v>Nguyễn Ngọc Dung</v>
          </cell>
          <cell r="F17" t="str">
            <v>15/07/1989</v>
          </cell>
          <cell r="G17" t="str">
            <v>Hà Nội</v>
          </cell>
          <cell r="H17" t="str">
            <v>Nữ</v>
          </cell>
          <cell r="I17" t="str">
            <v>Quản lý kinh tế</v>
          </cell>
          <cell r="J17" t="str">
            <v>QH-2016-E</v>
          </cell>
          <cell r="K17" t="str">
            <v>Quản lý kinh tế</v>
          </cell>
          <cell r="L17" t="str">
            <v>60340410</v>
          </cell>
          <cell r="M17" t="str">
            <v>4</v>
          </cell>
          <cell r="N17" t="str">
            <v>Quản lý kinh tế</v>
          </cell>
          <cell r="O17" t="str">
            <v>Quản lý vốn đầu tư xây dựng cơ bản từ ngân sách nhà nước trên địa bàn Quận Cầu Giấy, thành phố Hà Nội</v>
          </cell>
          <cell r="P17" t="str">
            <v>PGS.TS. Lê Danh Tốn</v>
          </cell>
          <cell r="Q17" t="str">
            <v xml:space="preserve"> Trường ĐH Kinh tế, ĐHQG Hà Nội</v>
          </cell>
          <cell r="R17" t="str">
            <v>GS.TS. Phan Huy Đường</v>
          </cell>
          <cell r="S17" t="str">
            <v>KTCT</v>
          </cell>
          <cell r="T17" t="str">
            <v xml:space="preserve"> Trường ĐH Kinh tế, ĐHQG Hà Nội</v>
          </cell>
          <cell r="U17" t="str">
            <v>TS. Hoàng Khắc Lịch</v>
          </cell>
          <cell r="V17" t="str">
            <v>KTH</v>
          </cell>
          <cell r="W17" t="str">
            <v xml:space="preserve"> Trường ĐH Kinh tế, ĐHQG Hà Nội</v>
          </cell>
          <cell r="X17" t="str">
            <v>TS. Nguyễn Duy Lạc</v>
          </cell>
          <cell r="Y17" t="str">
            <v>Kinh tế</v>
          </cell>
          <cell r="Z17" t="str">
            <v>Trường ĐH Mỏ - Địa chất</v>
          </cell>
          <cell r="AA17" t="str">
            <v>PGS.TS. Phạm Thị Hồng Điệp</v>
          </cell>
          <cell r="AB17" t="str">
            <v>KTCT</v>
          </cell>
          <cell r="AC17" t="str">
            <v xml:space="preserve"> Trường ĐH Kinh tế, ĐHQG Hà Nội</v>
          </cell>
          <cell r="AD17" t="str">
            <v>TS. Nguyễn Mạnh Hùng</v>
          </cell>
          <cell r="AE17" t="str">
            <v>KTCT</v>
          </cell>
          <cell r="AF17" t="str">
            <v>Hội đồng lý luận trung ương</v>
          </cell>
          <cell r="AG17" t="str">
            <v>4094/QĐ-ĐHKT ngày 16/12/2016 của Hiệu trưởng Trường ĐHKT</v>
          </cell>
          <cell r="AH17" t="str">
            <v>2171/ĐHKT-QĐ ngày 15/8/2018</v>
          </cell>
          <cell r="AJ17" t="str">
            <v>1978 /QĐ-ĐHKT</v>
          </cell>
          <cell r="AK17" t="str">
            <v>ngày 8 tháng 7 năm 2019</v>
          </cell>
          <cell r="AM17" t="str">
            <v>F</v>
          </cell>
          <cell r="AR17" t="e">
            <v>#REF!</v>
          </cell>
          <cell r="AS17" t="str">
            <v>8h00</v>
          </cell>
          <cell r="AT17" t="str">
            <v>ngày 25 tháng 7 năm 2019</v>
          </cell>
          <cell r="AU17" t="str">
            <v>P.511, nhà E4, 144 Xuân Thủy</v>
          </cell>
          <cell r="AW17" t="str">
            <v>8h00 ngày 25 tháng 7 năm 2019</v>
          </cell>
          <cell r="AX17" t="str">
            <v>8h00 ngày 25 tháng 7 năm 2019, tại P.511, nhà E4, 144 Xuân Thủy</v>
          </cell>
          <cell r="AZ17" t="str">
            <v>ngày 10 tháng 7 năm 2019</v>
          </cell>
          <cell r="BA17">
            <v>1978</v>
          </cell>
          <cell r="BB17" t="str">
            <v>/QĐ-ĐHKT</v>
          </cell>
          <cell r="BC17" t="str">
            <v>1978 /QĐ-ĐHKT</v>
          </cell>
          <cell r="BD17" t="str">
            <v>1978 /QĐ-ĐHKT ngày 10 tháng 7 năm 2019</v>
          </cell>
        </row>
        <row r="18">
          <cell r="D18" t="str">
            <v>Võ Minh Phong 16/12/1980</v>
          </cell>
          <cell r="E18" t="str">
            <v>Võ Minh Phong</v>
          </cell>
          <cell r="F18" t="str">
            <v>16/12/1980</v>
          </cell>
          <cell r="G18" t="str">
            <v>Hà Tĩnh</v>
          </cell>
          <cell r="H18" t="str">
            <v>Nam</v>
          </cell>
          <cell r="I18" t="str">
            <v>Quản lý kinh tế</v>
          </cell>
          <cell r="J18" t="str">
            <v>QH-2017-E</v>
          </cell>
          <cell r="K18" t="str">
            <v>Quản lý kinh tế</v>
          </cell>
          <cell r="L18">
            <v>60340410</v>
          </cell>
          <cell r="M18" t="str">
            <v>4</v>
          </cell>
          <cell r="N18" t="str">
            <v>Quản lý kinh tế</v>
          </cell>
          <cell r="O18" t="str">
            <v>Quản lý nhân lực tại Cục điều tra chống buôn lậu - Tổng cục Hải quan</v>
          </cell>
          <cell r="P18" t="str">
            <v>PGS.TS Trần Đức Hiệp</v>
          </cell>
          <cell r="Q18" t="str">
            <v>Trường Đại học Kinh tế - ĐHQGHN</v>
          </cell>
          <cell r="R18" t="str">
            <v>GS.TS. Phan Huy Đường</v>
          </cell>
          <cell r="S18" t="str">
            <v>KTCT</v>
          </cell>
          <cell r="T18" t="str">
            <v xml:space="preserve"> Trường ĐH Kinh tế, ĐHQG Hà Nội</v>
          </cell>
          <cell r="U18" t="str">
            <v>TS. Hoàng Khắc Lịch</v>
          </cell>
          <cell r="V18" t="str">
            <v>KTH</v>
          </cell>
          <cell r="W18" t="str">
            <v xml:space="preserve"> Trường ĐH Kinh tế, ĐHQG Hà Nội</v>
          </cell>
          <cell r="X18" t="str">
            <v>TS. Nguyễn Mạnh Hùng</v>
          </cell>
          <cell r="Y18" t="str">
            <v>KTCT</v>
          </cell>
          <cell r="Z18" t="str">
            <v>Hội đồng lý luận trung ương</v>
          </cell>
          <cell r="AA18" t="str">
            <v>PGS.TS. Phạm Thị Hồng Điệp</v>
          </cell>
          <cell r="AB18" t="str">
            <v>KTCT</v>
          </cell>
          <cell r="AC18" t="str">
            <v xml:space="preserve"> Trường ĐH Kinh tế, ĐHQG Hà Nội</v>
          </cell>
          <cell r="AD18" t="str">
            <v>TS. Nguyễn Duy Lạc</v>
          </cell>
          <cell r="AE18" t="str">
            <v>Kinh tế</v>
          </cell>
          <cell r="AF18" t="str">
            <v>Trường ĐH Mỏ - Địa chất</v>
          </cell>
          <cell r="AG18" t="str">
            <v>1969/QĐ-ĐHKT ngày 19/7/2017 của Hiệu trưởng Trường ĐHKT</v>
          </cell>
          <cell r="AH18" t="str">
            <v>113/ĐHKT-QĐ ngày 7/1/2019</v>
          </cell>
          <cell r="AJ18" t="str">
            <v>1926 /QĐ-ĐHKT</v>
          </cell>
          <cell r="AK18" t="str">
            <v>ngày 8 tháng 7 năm 2019</v>
          </cell>
          <cell r="AM18" t="str">
            <v>F</v>
          </cell>
          <cell r="AR18" t="e">
            <v>#REF!</v>
          </cell>
          <cell r="AS18" t="str">
            <v>8h00</v>
          </cell>
          <cell r="AT18" t="str">
            <v>ngày 25 tháng 7 năm 2019</v>
          </cell>
          <cell r="AU18" t="str">
            <v>P.511, nhà E4, 144 Xuân Thủy</v>
          </cell>
          <cell r="AW18" t="str">
            <v>8h00 ngày 25 tháng 7 năm 2019</v>
          </cell>
          <cell r="AX18" t="str">
            <v>8h00 ngày 25 tháng 7 năm 2019, tại P.511, nhà E4, 144 Xuân Thủy</v>
          </cell>
          <cell r="AZ18" t="str">
            <v>ngày 8 tháng 7 năm 2019</v>
          </cell>
          <cell r="BA18">
            <v>1926</v>
          </cell>
          <cell r="BB18" t="str">
            <v>/QĐ-ĐHKT</v>
          </cell>
          <cell r="BC18" t="str">
            <v>1926 /QĐ-ĐHKT</v>
          </cell>
          <cell r="BD18" t="str">
            <v>1926 /QĐ-ĐHKT ngày 8 tháng 7 năm 2019</v>
          </cell>
        </row>
        <row r="19">
          <cell r="D19" t="str">
            <v>Hoàng Vũ Thủy 11/08/1992</v>
          </cell>
          <cell r="E19" t="str">
            <v>Hoàng Vũ Thủy</v>
          </cell>
          <cell r="F19" t="str">
            <v>11/08/1992</v>
          </cell>
          <cell r="G19" t="str">
            <v>Hà Nội</v>
          </cell>
          <cell r="H19" t="str">
            <v>Nữ</v>
          </cell>
          <cell r="I19" t="str">
            <v>Kinh tế quốc tế</v>
          </cell>
          <cell r="J19" t="str">
            <v>QH-2016-E</v>
          </cell>
          <cell r="K19" t="str">
            <v>Kinh tế quốc tế</v>
          </cell>
          <cell r="L19" t="str">
            <v>60310106</v>
          </cell>
          <cell r="M19" t="str">
            <v>5</v>
          </cell>
          <cell r="N19" t="str">
            <v>Kinh tế quốc tế</v>
          </cell>
          <cell r="O19" t="str">
            <v>Phát triển năng lượng điện gió tại Trung Quốc, hàm ý cho Việt Nam</v>
          </cell>
          <cell r="P19" t="str">
            <v>TS Phạm Thu Phương</v>
          </cell>
          <cell r="Q19" t="str">
            <v>Trường Đại học Kinh tế - ĐHQGHN</v>
          </cell>
          <cell r="R19" t="str">
            <v>PGS.TS. Hà Văn Hội</v>
          </cell>
          <cell r="S19" t="str">
            <v>KTTG</v>
          </cell>
          <cell r="T19" t="str">
            <v xml:space="preserve"> Trường ĐH Kinh tế, ĐHQG Hà Nội</v>
          </cell>
          <cell r="U19" t="str">
            <v>PGS.TS. Nguyễn Duy Dũng</v>
          </cell>
          <cell r="V19" t="str">
            <v>KTCT</v>
          </cell>
          <cell r="W19" t="str">
            <v>Viện Nghiên cứu Đông Nam Á</v>
          </cell>
          <cell r="X19" t="str">
            <v>PGS.TS. Phạm Thái Quốc</v>
          </cell>
          <cell r="Y19" t="str">
            <v>KTTG</v>
          </cell>
          <cell r="Z19" t="str">
            <v>Viện Kinh tế chính trị và Thế giới.</v>
          </cell>
          <cell r="AA19" t="str">
            <v>TS. Nguyễn Tiến Minh</v>
          </cell>
          <cell r="AB19" t="str">
            <v>Kinh tế</v>
          </cell>
          <cell r="AC19" t="str">
            <v>Trường ĐH Kinh tế- ĐHQGHN</v>
          </cell>
          <cell r="AD19" t="str">
            <v>PGS.TS. Nguyễn Xuân Thiên</v>
          </cell>
          <cell r="AE19" t="str">
            <v>KTCT</v>
          </cell>
          <cell r="AF19" t="str">
            <v xml:space="preserve"> Trường ĐH Kinh tế, ĐHQG Hà Nội</v>
          </cell>
          <cell r="AG19" t="str">
            <v>4094/QĐ-ĐHKT ngày 16/12/2016 của Hiệu trưởng Trường ĐHKT</v>
          </cell>
          <cell r="AH19" t="str">
            <v>1152/ĐHKT-QĐ ngày 17/04/2018</v>
          </cell>
          <cell r="AI19" t="str">
            <v>3.4</v>
          </cell>
          <cell r="AJ19" t="str">
            <v>1927 /QĐ-ĐHKT</v>
          </cell>
          <cell r="AK19" t="str">
            <v>ngày 8 tháng 7 năm 2019</v>
          </cell>
          <cell r="AL19" t="str">
            <v>8.5</v>
          </cell>
          <cell r="AM19" t="str">
            <v>A+</v>
          </cell>
          <cell r="AR19" t="e">
            <v>#REF!</v>
          </cell>
          <cell r="AS19" t="str">
            <v>10h00</v>
          </cell>
          <cell r="AT19" t="str">
            <v>ngày 17 tháng 7 năm 2019</v>
          </cell>
          <cell r="AU19" t="str">
            <v>P.510, nhà E4, 144 Xuân Thủy</v>
          </cell>
          <cell r="AV19" t="e">
            <v>#N/A</v>
          </cell>
          <cell r="AW19" t="str">
            <v>10h00 ngày 17 tháng 7 năm 2019</v>
          </cell>
          <cell r="AX19" t="str">
            <v>10h00 ngày 17 tháng 7 năm 2019, tại P.510, nhà E4, 144 Xuân Thủy</v>
          </cell>
          <cell r="AZ19" t="str">
            <v>ngày 8 tháng 7 năm 2019</v>
          </cell>
          <cell r="BA19">
            <v>1927</v>
          </cell>
          <cell r="BB19" t="str">
            <v>/QĐ-ĐHKT</v>
          </cell>
          <cell r="BC19" t="str">
            <v>1927 /QĐ-ĐHKT</v>
          </cell>
          <cell r="BD19" t="str">
            <v>1927 /QĐ-ĐHKT ngày 8 tháng 7 năm 2019</v>
          </cell>
        </row>
        <row r="20">
          <cell r="D20" t="str">
            <v>Trịnh Thị Bích Nga 21/08/1982</v>
          </cell>
          <cell r="E20" t="str">
            <v>Trịnh Thị Bích Nga</v>
          </cell>
          <cell r="F20" t="str">
            <v>21/08/1982</v>
          </cell>
          <cell r="G20" t="str">
            <v>Quảng Ninh</v>
          </cell>
          <cell r="H20" t="str">
            <v>Nữ</v>
          </cell>
          <cell r="I20" t="str">
            <v>Kinh tế quốc tế</v>
          </cell>
          <cell r="J20" t="str">
            <v>QH-2017-E</v>
          </cell>
          <cell r="K20" t="str">
            <v>Kinh tế quốc tế</v>
          </cell>
          <cell r="L20">
            <v>60310106</v>
          </cell>
          <cell r="M20" t="str">
            <v>5</v>
          </cell>
          <cell r="N20" t="str">
            <v>Kinh tế quốc tế</v>
          </cell>
          <cell r="O20" t="str">
            <v>Phân tích sự thay đổi của thuế quan Việt Nam đối với hàng ô tô nhập khẩu và thách thức với ngành ô tô trong nước</v>
          </cell>
          <cell r="P20" t="str">
            <v>PGS.TS Nguyễn Thị Kim Chi</v>
          </cell>
          <cell r="Q20" t="str">
            <v>Trường Đại học Kinh tế - ĐHQGHN</v>
          </cell>
          <cell r="R20" t="str">
            <v>PGS.TS. Hà Văn Hội</v>
          </cell>
          <cell r="S20" t="str">
            <v>KTTG</v>
          </cell>
          <cell r="T20" t="str">
            <v xml:space="preserve"> Trường ĐH Kinh tế, ĐHQG Hà Nội</v>
          </cell>
          <cell r="U20" t="str">
            <v>PGS.TS. Phạm Thái Quốc</v>
          </cell>
          <cell r="V20" t="str">
            <v>KTTG</v>
          </cell>
          <cell r="W20" t="str">
            <v>Viện Kinh tế chính trị và Thế giới.</v>
          </cell>
          <cell r="X20" t="str">
            <v>PGS.TS. Nguyễn Duy Dũng</v>
          </cell>
          <cell r="Y20" t="str">
            <v>KTCT</v>
          </cell>
          <cell r="Z20" t="str">
            <v>Viện Nghiên cứu Đông Nam Á</v>
          </cell>
          <cell r="AA20" t="str">
            <v>TS. Nguyễn Tiến Minh</v>
          </cell>
          <cell r="AB20" t="str">
            <v>Kinh tế</v>
          </cell>
          <cell r="AC20" t="str">
            <v>Trường ĐH Kinh tế- ĐHQGHN</v>
          </cell>
          <cell r="AD20" t="str">
            <v>PGS.TS. Nguyễn Xuân Thiên</v>
          </cell>
          <cell r="AE20" t="str">
            <v>KTCT</v>
          </cell>
          <cell r="AF20" t="str">
            <v xml:space="preserve"> Trường ĐH Kinh tế, ĐHQG Hà Nội</v>
          </cell>
          <cell r="AG20" t="str">
            <v>1969/QĐ-ĐHKT ngày 19/7/2017 của Hiệu trưởng Trường ĐHKT</v>
          </cell>
          <cell r="AH20" t="str">
            <v>25/ĐHKT-QĐ ngày 7/1/2019</v>
          </cell>
          <cell r="AI20" t="str">
            <v>3.1</v>
          </cell>
          <cell r="AJ20" t="str">
            <v>1928 /QĐ-ĐHKT</v>
          </cell>
          <cell r="AK20" t="str">
            <v>ngày 8 tháng 7 năm 2019</v>
          </cell>
          <cell r="AL20" t="str">
            <v>8.7</v>
          </cell>
          <cell r="AM20" t="str">
            <v>A+</v>
          </cell>
          <cell r="AR20" t="e">
            <v>#REF!</v>
          </cell>
          <cell r="AS20" t="str">
            <v>10h00</v>
          </cell>
          <cell r="AT20" t="str">
            <v>ngày 17 tháng 7 năm 2019</v>
          </cell>
          <cell r="AU20" t="str">
            <v>P.510, nhà E4, 144 Xuân Thủy</v>
          </cell>
          <cell r="AV20" t="e">
            <v>#N/A</v>
          </cell>
          <cell r="AW20" t="str">
            <v>10h00 ngày 17 tháng 7 năm 2019</v>
          </cell>
          <cell r="AX20" t="str">
            <v>10h00 ngày 17 tháng 7 năm 2019, tại P.510, nhà E4, 144 Xuân Thủy</v>
          </cell>
          <cell r="AZ20" t="str">
            <v>ngày 8 tháng 7 năm 2019</v>
          </cell>
          <cell r="BA20">
            <v>1928</v>
          </cell>
          <cell r="BB20" t="str">
            <v>/QĐ-ĐHKT</v>
          </cell>
          <cell r="BC20" t="str">
            <v>1928 /QĐ-ĐHKT</v>
          </cell>
          <cell r="BD20" t="str">
            <v>1928 /QĐ-ĐHKT ngày 8 tháng 7 năm 2019</v>
          </cell>
        </row>
        <row r="21">
          <cell r="D21" t="str">
            <v>Lê Thị Nguyệt 12/08/1985</v>
          </cell>
          <cell r="E21" t="str">
            <v>Lê Thị Nguyệt</v>
          </cell>
          <cell r="F21" t="str">
            <v>12/08/1985</v>
          </cell>
          <cell r="G21" t="str">
            <v>Hà Nội</v>
          </cell>
          <cell r="H21" t="str">
            <v>Nữ</v>
          </cell>
          <cell r="I21" t="str">
            <v>Quản trị kinh doanh</v>
          </cell>
          <cell r="J21" t="str">
            <v>QH-2016-E</v>
          </cell>
          <cell r="K21" t="str">
            <v>Quản trị kinh doanh</v>
          </cell>
          <cell r="L21">
            <v>60340102</v>
          </cell>
          <cell r="M21" t="str">
            <v>1</v>
          </cell>
          <cell r="N21" t="str">
            <v>Quản trị kinh doanh</v>
          </cell>
          <cell r="O21" t="str">
            <v>Quản trị chất lượng sản phẩm tại Công ty TNHH Việt Nam NIPPON SEIKI</v>
          </cell>
          <cell r="P21" t="str">
            <v>TS. Phan Chí Anh</v>
          </cell>
          <cell r="Q21" t="str">
            <v xml:space="preserve"> Trường ĐH Kinh tế, ĐHQG Hà Nội</v>
          </cell>
          <cell r="R21" t="str">
            <v>PGS.TS. Nguyễn Mạnh Tuân</v>
          </cell>
          <cell r="S21" t="str">
            <v>KTCT</v>
          </cell>
          <cell r="T21" t="str">
            <v xml:space="preserve"> Trường ĐH Kinh tế, ĐHQG Hà Nội</v>
          </cell>
          <cell r="U21" t="str">
            <v>GS.TS. Bùi Xuân Phong</v>
          </cell>
          <cell r="V21" t="str">
            <v>QTKD</v>
          </cell>
          <cell r="W21" t="str">
            <v>Học viện Công nghệ Bưu chính Viễn Thông</v>
          </cell>
          <cell r="X21" t="str">
            <v>TS. Phạm Cảnh Huy</v>
          </cell>
          <cell r="Y21" t="str">
            <v>Kinh tế</v>
          </cell>
          <cell r="Z21" t="str">
            <v>Trường ĐH Bách Khoa Hà Nội</v>
          </cell>
          <cell r="AA21" t="str">
            <v>TS. Lưu Thị Minh Ngọc</v>
          </cell>
          <cell r="AB21" t="str">
            <v>QTKD</v>
          </cell>
          <cell r="AC21" t="str">
            <v xml:space="preserve"> Trường ĐH Kinh tế, ĐHQG Hà Nội</v>
          </cell>
          <cell r="AD21" t="str">
            <v>PGS.TS. Nguyễn Đăng Minh</v>
          </cell>
          <cell r="AE21" t="str">
            <v>QTKD</v>
          </cell>
          <cell r="AF21" t="str">
            <v xml:space="preserve"> Trường ĐH Kinh tế, ĐHQG Hà Nội</v>
          </cell>
          <cell r="AG21" t="str">
            <v>2350/QĐ-ĐHKT ngày 25/8/2016 của Hiệu trưởng Trường ĐHKT</v>
          </cell>
          <cell r="AH21" t="str">
            <v>3064/ĐHKT-QĐ ngày 8/11/2017</v>
          </cell>
          <cell r="AI21" t="str">
            <v>3.05</v>
          </cell>
          <cell r="AJ21" t="str">
            <v>1929 /QĐ-ĐHKT</v>
          </cell>
          <cell r="AK21" t="str">
            <v>ngày 8 tháng 7 năm 2019</v>
          </cell>
          <cell r="AL21">
            <v>8</v>
          </cell>
          <cell r="AM21" t="str">
            <v>B+</v>
          </cell>
          <cell r="AR21" t="e">
            <v>#REF!</v>
          </cell>
          <cell r="AS21" t="str">
            <v>14h00</v>
          </cell>
          <cell r="AT21" t="str">
            <v>ngày 23 tháng 7 năm 2019</v>
          </cell>
          <cell r="AU21" t="str">
            <v>P.510, nhà E4, 144 Xuân Thủy</v>
          </cell>
          <cell r="AV21" t="e">
            <v>#N/A</v>
          </cell>
          <cell r="AW21" t="str">
            <v>14h00 ngày 23 tháng 7 năm 2019</v>
          </cell>
          <cell r="AX21" t="str">
            <v>14h00 ngày 23 tháng 7 năm 2019, tại P.510, nhà E4, 144 Xuân Thủy</v>
          </cell>
          <cell r="AZ21" t="str">
            <v>ngày 8 tháng 7 năm 2019</v>
          </cell>
          <cell r="BA21">
            <v>1929</v>
          </cell>
          <cell r="BB21" t="str">
            <v>/QĐ-ĐHKT</v>
          </cell>
          <cell r="BC21" t="str">
            <v>1929 /QĐ-ĐHKT</v>
          </cell>
          <cell r="BD21" t="str">
            <v>1929 /QĐ-ĐHKT ngày 8 tháng 7 năm 2019</v>
          </cell>
        </row>
        <row r="22">
          <cell r="D22" t="str">
            <v>Vũ Đăng Hoàng 10/02/1992</v>
          </cell>
          <cell r="E22" t="str">
            <v>Vũ Đăng Hoàng</v>
          </cell>
          <cell r="F22" t="str">
            <v>10/02/1992</v>
          </cell>
          <cell r="G22" t="str">
            <v>Thái Bình</v>
          </cell>
          <cell r="H22" t="str">
            <v>Nam</v>
          </cell>
          <cell r="I22" t="str">
            <v>Quản trị kinh doanh</v>
          </cell>
          <cell r="J22" t="str">
            <v>QH-2016-E</v>
          </cell>
          <cell r="K22" t="str">
            <v>Quản trị kinh doanh</v>
          </cell>
          <cell r="L22" t="str">
            <v>60340102</v>
          </cell>
          <cell r="M22" t="str">
            <v>1</v>
          </cell>
          <cell r="N22" t="str">
            <v>Quản trị kinh doanh</v>
          </cell>
          <cell r="O22" t="str">
            <v>Định vị thương hiệu của Công ty Cổ phần Thực phẩm Hữu Nghị</v>
          </cell>
          <cell r="P22" t="str">
            <v>TS. Nguyễn Thị Phi Nga</v>
          </cell>
          <cell r="Q22" t="str">
            <v>Trường ĐHKT - ĐHQGHN</v>
          </cell>
          <cell r="R22" t="str">
            <v>PGS.TS. Nguyễn Mạnh Tuân</v>
          </cell>
          <cell r="S22" t="str">
            <v>KTCT</v>
          </cell>
          <cell r="T22" t="str">
            <v xml:space="preserve"> Trường ĐH Kinh tế, ĐHQG Hà Nội</v>
          </cell>
          <cell r="U22" t="str">
            <v>TS. Phạm Cảnh Huy</v>
          </cell>
          <cell r="V22" t="str">
            <v>Kinh tế</v>
          </cell>
          <cell r="W22" t="str">
            <v>Trường ĐH Bách Khoa Hà Nội</v>
          </cell>
          <cell r="X22" t="str">
            <v>GS.TS. Bùi Xuân Phong</v>
          </cell>
          <cell r="Y22" t="str">
            <v>QTKD</v>
          </cell>
          <cell r="Z22" t="str">
            <v>Học viện Công nghệ Bưu chính Viễn Thông</v>
          </cell>
          <cell r="AA22" t="str">
            <v>TS. Lưu Thị Minh Ngọc</v>
          </cell>
          <cell r="AB22" t="str">
            <v>QTKD</v>
          </cell>
          <cell r="AC22" t="str">
            <v xml:space="preserve"> Trường ĐH Kinh tế, ĐHQG Hà Nội</v>
          </cell>
          <cell r="AD22" t="str">
            <v>PGS.TS. Nguyễn Đăng Minh</v>
          </cell>
          <cell r="AE22" t="str">
            <v>QTKD</v>
          </cell>
          <cell r="AF22" t="str">
            <v xml:space="preserve"> Trường ĐH Kinh tế, ĐHQG Hà Nội</v>
          </cell>
          <cell r="AG22" t="str">
            <v>4094/QĐ-ĐHKT ngày 16/12/2016 của Hiệu trưởng Trường ĐHKT</v>
          </cell>
          <cell r="AH22" t="str">
            <v>1045/ĐHKT-QĐ ngày 17/04/2018</v>
          </cell>
          <cell r="AI22" t="str">
            <v>3.2</v>
          </cell>
          <cell r="AJ22" t="str">
            <v>1930 /QĐ-ĐHKT</v>
          </cell>
          <cell r="AK22" t="str">
            <v>ngày 8 tháng 7 năm 2019</v>
          </cell>
          <cell r="AL22">
            <v>8</v>
          </cell>
          <cell r="AM22" t="str">
            <v>B+</v>
          </cell>
          <cell r="AR22" t="e">
            <v>#REF!</v>
          </cell>
          <cell r="AS22" t="str">
            <v>14h00</v>
          </cell>
          <cell r="AT22" t="str">
            <v>ngày 23 tháng 7 năm 2019</v>
          </cell>
          <cell r="AU22" t="str">
            <v>P.510, nhà E4, 144 Xuân Thủy</v>
          </cell>
          <cell r="AV22" t="e">
            <v>#N/A</v>
          </cell>
          <cell r="AW22" t="str">
            <v>14h00 ngày 23 tháng 7 năm 2019</v>
          </cell>
          <cell r="AX22" t="str">
            <v>14h00 ngày 23 tháng 7 năm 2019, tại P.510, nhà E4, 144 Xuân Thủy</v>
          </cell>
          <cell r="AZ22" t="str">
            <v>ngày 8 tháng 7 năm 2019</v>
          </cell>
          <cell r="BA22">
            <v>1930</v>
          </cell>
          <cell r="BB22" t="str">
            <v>/QĐ-ĐHKT</v>
          </cell>
          <cell r="BC22" t="str">
            <v>1930 /QĐ-ĐHKT</v>
          </cell>
          <cell r="BD22" t="str">
            <v>1930 /QĐ-ĐHKT ngày 8 tháng 7 năm 2019</v>
          </cell>
        </row>
        <row r="23">
          <cell r="D23" t="str">
            <v>Đỗ Thị Minh Trang 07/10/1989</v>
          </cell>
          <cell r="E23" t="str">
            <v>Đỗ Thị Minh Trang</v>
          </cell>
          <cell r="F23" t="str">
            <v>07/10/1989</v>
          </cell>
          <cell r="G23" t="str">
            <v>Thanh Hóa</v>
          </cell>
          <cell r="H23" t="str">
            <v>Nữ</v>
          </cell>
          <cell r="I23" t="str">
            <v>Quản trị kinh doanh</v>
          </cell>
          <cell r="J23" t="str">
            <v>QH-2017-E</v>
          </cell>
          <cell r="K23" t="str">
            <v>Quản trị kinh doanh</v>
          </cell>
          <cell r="L23">
            <v>60340102</v>
          </cell>
          <cell r="M23" t="str">
            <v>1</v>
          </cell>
          <cell r="N23" t="str">
            <v>Quản trị kinh doanh</v>
          </cell>
          <cell r="O23" t="str">
            <v>Văn hóa tổ chức tại Trường Cao đẳng Công nghệ và Thương mại Hà Nội</v>
          </cell>
          <cell r="P23" t="str">
            <v>TS. Nguyễn Thùy Dung</v>
          </cell>
          <cell r="Q23" t="str">
            <v>Trường Đại học Kinh tế - ĐHQGHN</v>
          </cell>
          <cell r="R23" t="str">
            <v>PGS.TS. Nguyễn Mạnh Tuân</v>
          </cell>
          <cell r="S23" t="str">
            <v>KTCT</v>
          </cell>
          <cell r="T23" t="str">
            <v xml:space="preserve"> Trường ĐH Kinh tế, ĐHQG Hà Nội</v>
          </cell>
          <cell r="U23" t="str">
            <v>PGS.TS. Nguyễn Đăng Minh</v>
          </cell>
          <cell r="V23" t="str">
            <v>QTKD</v>
          </cell>
          <cell r="W23" t="str">
            <v xml:space="preserve"> Trường ĐH Kinh tế, ĐHQG Hà Nội</v>
          </cell>
          <cell r="X23" t="str">
            <v>TS. Phạm Cảnh Huy</v>
          </cell>
          <cell r="Y23" t="str">
            <v>Kinh tế</v>
          </cell>
          <cell r="Z23" t="str">
            <v>Trường ĐH Bách Khoa Hà Nội</v>
          </cell>
          <cell r="AA23" t="str">
            <v>TS. Lưu Thị Minh Ngọc</v>
          </cell>
          <cell r="AB23" t="str">
            <v>QTKD</v>
          </cell>
          <cell r="AC23" t="str">
            <v xml:space="preserve"> Trường ĐH Kinh tế, ĐHQG Hà Nội</v>
          </cell>
          <cell r="AD23" t="str">
            <v>GS.TS. Bùi Xuân Phong</v>
          </cell>
          <cell r="AE23" t="str">
            <v>QTKD</v>
          </cell>
          <cell r="AF23" t="str">
            <v>Học viện Công nghệ Bưu chính Viễn Thông</v>
          </cell>
          <cell r="AG23" t="str">
            <v>1969/QĐ-ĐHKT ngày 19/7/2017 của Hiệu trưởng Trường ĐHKT</v>
          </cell>
          <cell r="AH23" t="str">
            <v>53/ĐHKT-QĐ ngày 7/1/2019</v>
          </cell>
          <cell r="AI23" t="str">
            <v>3.09</v>
          </cell>
          <cell r="AJ23" t="str">
            <v>1931 /QĐ-ĐHKT</v>
          </cell>
          <cell r="AK23" t="str">
            <v>ngày 8 tháng 7 năm 2019</v>
          </cell>
          <cell r="AL23" t="str">
            <v>8.5</v>
          </cell>
          <cell r="AM23" t="str">
            <v>A+</v>
          </cell>
          <cell r="AR23" t="e">
            <v>#REF!</v>
          </cell>
          <cell r="AS23" t="str">
            <v>14h00</v>
          </cell>
          <cell r="AT23" t="str">
            <v>ngày 23 tháng 7 năm 2019</v>
          </cell>
          <cell r="AU23" t="str">
            <v>P.510, nhà E4, 144 Xuân Thủy</v>
          </cell>
          <cell r="AW23" t="str">
            <v>14h00 ngày 23 tháng 7 năm 2019</v>
          </cell>
          <cell r="AX23" t="str">
            <v>14h00 ngày 23 tháng 7 năm 2019, tại P.510, nhà E4, 144 Xuân Thủy</v>
          </cell>
          <cell r="AZ23" t="str">
            <v>ngày 8 tháng 7 năm 2019</v>
          </cell>
          <cell r="BA23">
            <v>1931</v>
          </cell>
          <cell r="BB23" t="str">
            <v>/QĐ-ĐHKT</v>
          </cell>
          <cell r="BC23" t="str">
            <v>1931 /QĐ-ĐHKT</v>
          </cell>
          <cell r="BD23" t="str">
            <v>1931 /QĐ-ĐHKT ngày 8 tháng 7 năm 2019</v>
          </cell>
        </row>
        <row r="24">
          <cell r="D24" t="str">
            <v>Lê Văn Minh 20/09/1991</v>
          </cell>
          <cell r="E24" t="str">
            <v>Lê Văn Minh</v>
          </cell>
          <cell r="F24" t="str">
            <v>20/09/1991</v>
          </cell>
          <cell r="G24" t="str">
            <v>Vĩnh Phúc</v>
          </cell>
          <cell r="H24" t="str">
            <v>Nam</v>
          </cell>
          <cell r="I24" t="str">
            <v>Quản trị kinh doanh</v>
          </cell>
          <cell r="J24" t="str">
            <v>QH-2017-E</v>
          </cell>
          <cell r="K24" t="str">
            <v>Quản trị kinh doanh</v>
          </cell>
          <cell r="L24">
            <v>60340102</v>
          </cell>
          <cell r="M24" t="str">
            <v>1</v>
          </cell>
          <cell r="N24" t="str">
            <v>Quản trị kinh doanh</v>
          </cell>
          <cell r="O24" t="str">
            <v>Chất lượng phục vụ trong giao dịch với khách hàng tại Ngân hàng TMCP Ngoại thương Việt Nam - chi nhánh Phú Thọ</v>
          </cell>
          <cell r="P24" t="str">
            <v>TS. Nguyễn Thị Phi Nga</v>
          </cell>
          <cell r="Q24" t="str">
            <v>Trường Đại học Kinh tế - ĐHQGHN</v>
          </cell>
          <cell r="R24" t="str">
            <v>PGS.TS. Nguyễn Mạnh Tuân</v>
          </cell>
          <cell r="S24" t="str">
            <v>KTCT</v>
          </cell>
          <cell r="T24" t="str">
            <v xml:space="preserve"> Trường ĐH Kinh tế, ĐHQG Hà Nội</v>
          </cell>
          <cell r="U24" t="str">
            <v>PGS.TS. Nguyễn Đăng Minh</v>
          </cell>
          <cell r="V24" t="str">
            <v>QTKD</v>
          </cell>
          <cell r="W24" t="str">
            <v xml:space="preserve"> Trường ĐH Kinh tế, ĐHQG Hà Nội</v>
          </cell>
          <cell r="X24" t="str">
            <v>GS.TS. Bùi Xuân Phong</v>
          </cell>
          <cell r="Y24" t="str">
            <v>QTKD</v>
          </cell>
          <cell r="Z24" t="str">
            <v>Học viện Công nghệ Bưu chính Viễn Thông</v>
          </cell>
          <cell r="AA24" t="str">
            <v>TS. Lưu Thị Minh Ngọc</v>
          </cell>
          <cell r="AB24" t="str">
            <v>QTKD</v>
          </cell>
          <cell r="AC24" t="str">
            <v xml:space="preserve"> Trường ĐH Kinh tế, ĐHQG Hà Nội</v>
          </cell>
          <cell r="AD24" t="str">
            <v>TS. Phạm Cảnh Huy</v>
          </cell>
          <cell r="AE24" t="str">
            <v>Kinh tế</v>
          </cell>
          <cell r="AF24" t="str">
            <v>Trường ĐH Bách Khoa Hà Nội</v>
          </cell>
          <cell r="AG24" t="str">
            <v>1969/QĐ-ĐHKT ngày 19/7/2017 của Hiệu trưởng Trường ĐHKT</v>
          </cell>
          <cell r="AH24" t="str">
            <v>68/ĐHKT-QĐ ngày 7/1/2019</v>
          </cell>
          <cell r="AI24" t="str">
            <v>3.09</v>
          </cell>
          <cell r="AJ24" t="str">
            <v>1932 /QĐ-ĐHKT</v>
          </cell>
          <cell r="AK24" t="str">
            <v>ngày 8 tháng 7 năm 2019</v>
          </cell>
          <cell r="AL24" t="str">
            <v>8.6</v>
          </cell>
          <cell r="AM24" t="str">
            <v>A+</v>
          </cell>
          <cell r="AR24" t="e">
            <v>#REF!</v>
          </cell>
          <cell r="AS24" t="str">
            <v>14h00</v>
          </cell>
          <cell r="AT24" t="str">
            <v>ngày 23 tháng 7 năm 2019</v>
          </cell>
          <cell r="AU24" t="str">
            <v>P.510, nhà E4, 144 Xuân Thủy</v>
          </cell>
          <cell r="AV24" t="e">
            <v>#N/A</v>
          </cell>
          <cell r="AW24" t="str">
            <v>14h00 ngày 23 tháng 7 năm 2019</v>
          </cell>
          <cell r="AX24" t="str">
            <v>14h00 ngày 23 tháng 7 năm 2019, tại P.510, nhà E4, 144 Xuân Thủy</v>
          </cell>
          <cell r="AZ24" t="str">
            <v>ngày 8 tháng 7 năm 2019</v>
          </cell>
          <cell r="BA24">
            <v>1932</v>
          </cell>
          <cell r="BB24" t="str">
            <v>/QĐ-ĐHKT</v>
          </cell>
          <cell r="BC24" t="str">
            <v>1932 /QĐ-ĐHKT</v>
          </cell>
          <cell r="BD24" t="str">
            <v>1932 /QĐ-ĐHKT ngày 8 tháng 7 năm 2019</v>
          </cell>
        </row>
        <row r="25">
          <cell r="D25" t="str">
            <v>Phạm Thị Hải Yến 10/10/1987</v>
          </cell>
          <cell r="E25" t="str">
            <v>Phạm Thị Hải Yến</v>
          </cell>
          <cell r="F25" t="str">
            <v>10/10/1987</v>
          </cell>
          <cell r="G25" t="str">
            <v>Hải Phòng</v>
          </cell>
          <cell r="H25" t="str">
            <v>Nữ</v>
          </cell>
          <cell r="I25" t="str">
            <v>Quản trị kinh doanh</v>
          </cell>
          <cell r="J25" t="str">
            <v>QH-2015-E</v>
          </cell>
          <cell r="K25" t="str">
            <v>Quản trị kinh doanh</v>
          </cell>
          <cell r="L25">
            <v>60340102</v>
          </cell>
          <cell r="M25" t="str">
            <v>2</v>
          </cell>
          <cell r="N25" t="str">
            <v>Quản trị kinh doanh</v>
          </cell>
          <cell r="O25" t="str">
            <v>Chất lượng đào tạo nghề may thời trang tại các trường cao đẳng nghề ở thành phố Hà Nội</v>
          </cell>
          <cell r="P25" t="str">
            <v>PGS.TS. Chu Tiến Quang</v>
          </cell>
          <cell r="Q25" t="str">
            <v>Viện Nghiên cứu Quản lý Kinh tế Trung ương</v>
          </cell>
          <cell r="R25" t="str">
            <v>PGS.TS. Hoàng Văn Hải</v>
          </cell>
          <cell r="S25" t="str">
            <v>QLKT</v>
          </cell>
          <cell r="T25" t="str">
            <v xml:space="preserve"> Trường ĐH Kinh tế, ĐHQG Hà Nội</v>
          </cell>
          <cell r="U25" t="str">
            <v>TS. Trần Kim Hào</v>
          </cell>
          <cell r="V25" t="str">
            <v>QLKT</v>
          </cell>
          <cell r="W25" t="str">
            <v>Viện Quản lý Kinh tế Trung Ương</v>
          </cell>
          <cell r="X25" t="str">
            <v>PGS.TS. Mai Thanh Lan</v>
          </cell>
          <cell r="Y25" t="str">
            <v>QTNL</v>
          </cell>
          <cell r="Z25" t="str">
            <v>Trường ĐH Thương Mại</v>
          </cell>
          <cell r="AA25" t="str">
            <v>TS. Đặng Thị Hương</v>
          </cell>
          <cell r="AB25" t="str">
            <v>QTKD</v>
          </cell>
          <cell r="AC25" t="str">
            <v xml:space="preserve"> Trường ĐH Kinh tế, ĐHQG Hà Nội</v>
          </cell>
          <cell r="AD25" t="str">
            <v>PGS.TS. Nguyễn Đăng Minh</v>
          </cell>
          <cell r="AE25" t="str">
            <v>QTKD</v>
          </cell>
          <cell r="AF25" t="str">
            <v xml:space="preserve"> Trường ĐH Kinh tế, ĐHQG Hà Nội</v>
          </cell>
          <cell r="AG25" t="str">
            <v>5756/QĐ-ĐHKT ngày 31/12/2015 của Hiệu trưởng Trường Đại học Kinh tế</v>
          </cell>
          <cell r="AH25" t="str">
            <v>1163/QĐ-ĐHKT ngày 04/05/2017</v>
          </cell>
          <cell r="AJ25" t="str">
            <v>1933 /QĐ-ĐHKT</v>
          </cell>
          <cell r="AK25" t="str">
            <v>ngày 8 tháng 7 năm 2019</v>
          </cell>
          <cell r="AM25" t="str">
            <v>F</v>
          </cell>
          <cell r="AR25" t="e">
            <v>#REF!</v>
          </cell>
          <cell r="AS25" t="str">
            <v>14h00</v>
          </cell>
          <cell r="AT25" t="str">
            <v>ngày 22 tháng 7 năm 2019</v>
          </cell>
          <cell r="AU25" t="str">
            <v>P.510, nhà E4, 144 Xuân Thủy</v>
          </cell>
          <cell r="AV25" t="e">
            <v>#N/A</v>
          </cell>
          <cell r="AW25" t="str">
            <v>14h00 ngày 22 tháng 7 năm 2019</v>
          </cell>
          <cell r="AX25" t="str">
            <v>14h00 ngày 22 tháng 7 năm 2019, tại P.510, nhà E4, 144 Xuân Thủy</v>
          </cell>
          <cell r="AZ25" t="str">
            <v>ngày 8 tháng 7 năm 2019</v>
          </cell>
          <cell r="BA25">
            <v>1933</v>
          </cell>
          <cell r="BB25" t="str">
            <v>/QĐ-ĐHKT</v>
          </cell>
          <cell r="BC25" t="str">
            <v>1933 /QĐ-ĐHKT</v>
          </cell>
          <cell r="BD25" t="str">
            <v>1933 /QĐ-ĐHKT ngày 8 tháng 7 năm 2019</v>
          </cell>
        </row>
        <row r="26">
          <cell r="D26" t="str">
            <v>Lê Phương Hảo 27/08/1985</v>
          </cell>
          <cell r="E26" t="str">
            <v>Lê Phương Hảo</v>
          </cell>
          <cell r="F26" t="str">
            <v>27/08/1985</v>
          </cell>
          <cell r="G26" t="str">
            <v>Vĩnh Phúc</v>
          </cell>
          <cell r="H26" t="str">
            <v>Nữ</v>
          </cell>
          <cell r="I26" t="str">
            <v>Quản trị kinh doanh</v>
          </cell>
          <cell r="J26" t="str">
            <v>QH-2017-E</v>
          </cell>
          <cell r="K26" t="str">
            <v>Quản trị kinh doanh</v>
          </cell>
          <cell r="L26">
            <v>60340102</v>
          </cell>
          <cell r="M26" t="str">
            <v>2</v>
          </cell>
          <cell r="N26" t="str">
            <v>Quản trị kinh doanh</v>
          </cell>
          <cell r="O26" t="str">
            <v>Năng lực cạnh tranh của Ngân hàng TMCP Công thương Việt Nam - Chi nhánh Vĩnh Phúc</v>
          </cell>
          <cell r="P26" t="str">
            <v>PGS.TS. Trần Anh Tài</v>
          </cell>
          <cell r="Q26" t="str">
            <v>Trường Đại học Kinh tế - ĐHQGHN</v>
          </cell>
          <cell r="R26" t="str">
            <v>PGS.TS. Hoàng Văn Hải</v>
          </cell>
          <cell r="S26" t="str">
            <v>QLKT</v>
          </cell>
          <cell r="T26" t="str">
            <v xml:space="preserve"> Trường ĐH Kinh tế, ĐHQG Hà Nội</v>
          </cell>
          <cell r="U26" t="str">
            <v>PGS.TS. Mai Thanh Lan</v>
          </cell>
          <cell r="V26" t="str">
            <v>QTNL</v>
          </cell>
          <cell r="W26" t="str">
            <v>Trường ĐH Thương Mại</v>
          </cell>
          <cell r="X26" t="str">
            <v>TS. Trần Kim Hào</v>
          </cell>
          <cell r="Y26" t="str">
            <v>QLKT</v>
          </cell>
          <cell r="Z26" t="str">
            <v>Viện Quản lý Kinh tế Trung Ương</v>
          </cell>
          <cell r="AA26" t="str">
            <v>TS. Đặng Thị Hương</v>
          </cell>
          <cell r="AB26" t="str">
            <v>QTKD</v>
          </cell>
          <cell r="AC26" t="str">
            <v xml:space="preserve"> Trường ĐH Kinh tế, ĐHQG Hà Nội</v>
          </cell>
          <cell r="AD26" t="str">
            <v>PGS.TS. Nguyễn Đăng Minh</v>
          </cell>
          <cell r="AE26" t="str">
            <v>QTKD</v>
          </cell>
          <cell r="AF26" t="str">
            <v xml:space="preserve"> Trường ĐH Kinh tế, ĐHQG Hà Nội</v>
          </cell>
          <cell r="AG26" t="str">
            <v>1969/QĐ-ĐHKT ngày 19/7/2017 của Hiệu trưởng Trường ĐHKT</v>
          </cell>
          <cell r="AH26" t="str">
            <v>61/ĐHKT-QĐ ngày 7/1/2019</v>
          </cell>
          <cell r="AJ26" t="str">
            <v>1934 /QĐ-ĐHKT</v>
          </cell>
          <cell r="AK26" t="str">
            <v>ngày 8 tháng 7 năm 2019</v>
          </cell>
          <cell r="AM26" t="str">
            <v>F</v>
          </cell>
          <cell r="AR26" t="e">
            <v>#REF!</v>
          </cell>
          <cell r="AS26" t="str">
            <v>14h00</v>
          </cell>
          <cell r="AT26" t="str">
            <v>ngày 22 tháng 7 năm 2019</v>
          </cell>
          <cell r="AU26" t="str">
            <v>P.510, nhà E4, 144 Xuân Thủy</v>
          </cell>
          <cell r="AV26" t="e">
            <v>#N/A</v>
          </cell>
          <cell r="AW26" t="str">
            <v>14h00 ngày 22 tháng 7 năm 2019</v>
          </cell>
          <cell r="AX26" t="str">
            <v>14h00 ngày 22 tháng 7 năm 2019, tại P.510, nhà E4, 144 Xuân Thủy</v>
          </cell>
          <cell r="AZ26" t="str">
            <v>ngày 8 tháng 7 năm 2019</v>
          </cell>
          <cell r="BA26">
            <v>1934</v>
          </cell>
          <cell r="BB26" t="str">
            <v>/QĐ-ĐHKT</v>
          </cell>
          <cell r="BC26" t="str">
            <v>1934 /QĐ-ĐHKT</v>
          </cell>
          <cell r="BD26" t="str">
            <v>1934 /QĐ-ĐHKT ngày 8 tháng 7 năm 2019</v>
          </cell>
        </row>
        <row r="27">
          <cell r="D27" t="str">
            <v>Nông Thị Hà Phương 23/05/1994</v>
          </cell>
          <cell r="E27" t="str">
            <v>Nông Thị Hà Phương</v>
          </cell>
          <cell r="F27" t="str">
            <v>23/05/1994</v>
          </cell>
          <cell r="G27" t="str">
            <v>Hà Nội</v>
          </cell>
          <cell r="H27" t="str">
            <v>Nữ</v>
          </cell>
          <cell r="I27" t="str">
            <v>Quản trị kinh doanh</v>
          </cell>
          <cell r="J27" t="str">
            <v>QH-2017-E</v>
          </cell>
          <cell r="K27" t="str">
            <v>Quản trị kinh doanh</v>
          </cell>
          <cell r="L27">
            <v>60340102</v>
          </cell>
          <cell r="M27" t="str">
            <v>2</v>
          </cell>
          <cell r="N27" t="str">
            <v>Quản trị kinh doanh</v>
          </cell>
          <cell r="O27" t="str">
            <v>Xây dựng chiến lược phát triển cho Công ty Cổ phần Dịch vụ Bảo vệ Thịnh An giai đoạn 2018 - 2023</v>
          </cell>
          <cell r="P27" t="str">
            <v>PGS.TS. Trần Anh Tài</v>
          </cell>
          <cell r="Q27" t="str">
            <v>Trường Đại học Kinh tế - ĐHQGHN</v>
          </cell>
          <cell r="R27" t="str">
            <v>PGS.TS. Hoàng Văn Hải</v>
          </cell>
          <cell r="S27" t="str">
            <v>QLKT</v>
          </cell>
          <cell r="T27" t="str">
            <v xml:space="preserve"> Trường ĐH Kinh tế, ĐHQG Hà Nội</v>
          </cell>
          <cell r="U27" t="str">
            <v>PGS.TS. Nguyễn Đăng Minh</v>
          </cell>
          <cell r="V27" t="str">
            <v>QTKD</v>
          </cell>
          <cell r="W27" t="str">
            <v xml:space="preserve"> Trường ĐH Kinh tế, ĐHQG Hà Nội</v>
          </cell>
          <cell r="X27" t="str">
            <v>PGS.TS. Mai Thanh Lan</v>
          </cell>
          <cell r="Y27" t="str">
            <v>QTNL</v>
          </cell>
          <cell r="Z27" t="str">
            <v>Trường ĐH Thương Mại</v>
          </cell>
          <cell r="AA27" t="str">
            <v>TS. Đặng Thị Hương</v>
          </cell>
          <cell r="AB27" t="str">
            <v>QTKD</v>
          </cell>
          <cell r="AC27" t="str">
            <v xml:space="preserve"> Trường ĐH Kinh tế, ĐHQG Hà Nội</v>
          </cell>
          <cell r="AD27" t="str">
            <v>TS. Trần Kim Hào</v>
          </cell>
          <cell r="AE27" t="str">
            <v>QLKT</v>
          </cell>
          <cell r="AF27" t="str">
            <v>Viện Quản lý Kinh tế Trung Ương</v>
          </cell>
          <cell r="AG27" t="str">
            <v>1969/QĐ-ĐHKT ngày 19/7/2017 của Hiệu trưởng Trường ĐHKT</v>
          </cell>
          <cell r="AH27" t="str">
            <v>48/ĐHKT-QĐ ngày 7/1/2019</v>
          </cell>
          <cell r="AJ27" t="str">
            <v>1935 /QĐ-ĐHKT</v>
          </cell>
          <cell r="AK27" t="str">
            <v>ngày 8 tháng 7 năm 2019</v>
          </cell>
          <cell r="AM27" t="str">
            <v>F</v>
          </cell>
          <cell r="AR27" t="e">
            <v>#REF!</v>
          </cell>
          <cell r="AS27" t="str">
            <v>14h00</v>
          </cell>
          <cell r="AT27" t="str">
            <v>ngày 22 tháng 7 năm 2019</v>
          </cell>
          <cell r="AU27" t="str">
            <v>P.510, nhà E4, 144 Xuân Thủy</v>
          </cell>
          <cell r="AV27" t="e">
            <v>#N/A</v>
          </cell>
          <cell r="AW27" t="str">
            <v>14h00 ngày 22 tháng 7 năm 2019</v>
          </cell>
          <cell r="AX27" t="str">
            <v>14h00 ngày 22 tháng 7 năm 2019, tại P.510, nhà E4, 144 Xuân Thủy</v>
          </cell>
          <cell r="AZ27" t="str">
            <v>ngày 8 tháng 7 năm 2019</v>
          </cell>
          <cell r="BA27">
            <v>1935</v>
          </cell>
          <cell r="BB27" t="str">
            <v>/QĐ-ĐHKT</v>
          </cell>
          <cell r="BC27" t="str">
            <v>1935 /QĐ-ĐHKT</v>
          </cell>
          <cell r="BD27" t="str">
            <v>1935 /QĐ-ĐHKT ngày 8 tháng 7 năm 2019</v>
          </cell>
        </row>
        <row r="28">
          <cell r="D28" t="str">
            <v>Nguyễn Công Khánh 07/11/1973</v>
          </cell>
          <cell r="E28" t="str">
            <v>Nguyễn Công Khánh</v>
          </cell>
          <cell r="F28" t="str">
            <v>07/11/1973</v>
          </cell>
          <cell r="G28" t="str">
            <v>Yên Bái</v>
          </cell>
          <cell r="H28" t="str">
            <v>Nam</v>
          </cell>
          <cell r="I28" t="str">
            <v>Quản trị kinh doanh</v>
          </cell>
          <cell r="J28" t="str">
            <v>QH-2017-E</v>
          </cell>
          <cell r="K28" t="str">
            <v>Quản trị kinh doanh</v>
          </cell>
          <cell r="L28">
            <v>60340102</v>
          </cell>
          <cell r="M28" t="str">
            <v>2</v>
          </cell>
          <cell r="N28" t="str">
            <v>Quản trị kinh doanh</v>
          </cell>
          <cell r="O28" t="str">
            <v>Chất lượng dịch vụ tại Công ty TNHH Dịch vụ Bảo vệ và Vệ sỹ Thăng Long</v>
          </cell>
          <cell r="P28" t="str">
            <v>PGS.TS. Phan Chí Anh</v>
          </cell>
          <cell r="Q28" t="str">
            <v>Trường Đại học Kinh tế - ĐHQGHN</v>
          </cell>
          <cell r="R28" t="str">
            <v>PGS.TS. Hoàng Văn Hải</v>
          </cell>
          <cell r="S28" t="str">
            <v>QLKT</v>
          </cell>
          <cell r="T28" t="str">
            <v xml:space="preserve"> Trường ĐH Kinh tế, ĐHQG Hà Nội</v>
          </cell>
          <cell r="U28" t="str">
            <v>PGS.TS. Nguyễn Đăng Minh</v>
          </cell>
          <cell r="V28" t="str">
            <v>QTKD</v>
          </cell>
          <cell r="W28" t="str">
            <v xml:space="preserve"> Trường ĐH Kinh tế, ĐHQG Hà Nội</v>
          </cell>
          <cell r="X28" t="str">
            <v>TS. Trần Kim Hào</v>
          </cell>
          <cell r="Y28" t="str">
            <v>QLKT</v>
          </cell>
          <cell r="Z28" t="str">
            <v>Viện Quản lý Kinh tế Trung Ương</v>
          </cell>
          <cell r="AA28" t="str">
            <v>TS. Đặng Thị Hương</v>
          </cell>
          <cell r="AB28" t="str">
            <v>QTKD</v>
          </cell>
          <cell r="AC28" t="str">
            <v xml:space="preserve"> Trường ĐH Kinh tế, ĐHQG Hà Nội</v>
          </cell>
          <cell r="AD28" t="str">
            <v>PGS.TS. Mai Thanh Lan</v>
          </cell>
          <cell r="AE28" t="str">
            <v>QTNL</v>
          </cell>
          <cell r="AF28" t="str">
            <v>Trường ĐH Thương Mại</v>
          </cell>
          <cell r="AG28" t="str">
            <v>1969/QĐ-ĐHKT ngày 19/7/2017 của Hiệu trưởng Trường ĐHKT</v>
          </cell>
          <cell r="AH28" t="str">
            <v>65/ĐHKT-QĐ ngày 7/1/2019</v>
          </cell>
          <cell r="AJ28" t="str">
            <v>1936 /QĐ-ĐHKT</v>
          </cell>
          <cell r="AK28" t="str">
            <v>ngày 8 tháng 7 năm 2019</v>
          </cell>
          <cell r="AM28" t="str">
            <v>F</v>
          </cell>
          <cell r="AR28" t="e">
            <v>#REF!</v>
          </cell>
          <cell r="AS28" t="str">
            <v>14h00</v>
          </cell>
          <cell r="AT28" t="str">
            <v>ngày 22 tháng 7 năm 2019</v>
          </cell>
          <cell r="AU28" t="str">
            <v>P.510, nhà E4, 144 Xuân Thủy</v>
          </cell>
          <cell r="AV28" t="e">
            <v>#N/A</v>
          </cell>
          <cell r="AW28" t="str">
            <v>14h00 ngày 22 tháng 7 năm 2019</v>
          </cell>
          <cell r="AX28" t="str">
            <v>14h00 ngày 22 tháng 7 năm 2019, tại P.510, nhà E4, 144 Xuân Thủy</v>
          </cell>
          <cell r="AZ28" t="str">
            <v>ngày 8 tháng 7 năm 2019</v>
          </cell>
          <cell r="BA28">
            <v>1936</v>
          </cell>
          <cell r="BB28" t="str">
            <v>/QĐ-ĐHKT</v>
          </cell>
          <cell r="BC28" t="str">
            <v>1936 /QĐ-ĐHKT</v>
          </cell>
          <cell r="BD28" t="str">
            <v>1936 /QĐ-ĐHKT ngày 8 tháng 7 năm 2019</v>
          </cell>
        </row>
        <row r="29">
          <cell r="D29" t="str">
            <v>Đỗ Thế Nam 24/04/1993</v>
          </cell>
          <cell r="E29" t="str">
            <v>Đỗ Thế Nam</v>
          </cell>
          <cell r="F29" t="str">
            <v>24/04/1993</v>
          </cell>
          <cell r="G29" t="str">
            <v>Hà Nội</v>
          </cell>
          <cell r="H29" t="str">
            <v>Nam</v>
          </cell>
          <cell r="I29" t="str">
            <v>Quản trị kinh doanh</v>
          </cell>
          <cell r="J29" t="str">
            <v>QH-2017-E</v>
          </cell>
          <cell r="K29" t="str">
            <v>Quản trị kinh doanh</v>
          </cell>
          <cell r="L29">
            <v>60340102</v>
          </cell>
          <cell r="M29" t="str">
            <v>3</v>
          </cell>
          <cell r="N29" t="str">
            <v>Quản trị kinh doanh</v>
          </cell>
          <cell r="O29" t="str">
            <v>Quản trị chất lượng dịch vụ tại Công ty Cổ phần Thiết Bị Văn Phòng Siêu Thanh - Chi nhánh Hà Nội</v>
          </cell>
          <cell r="P29" t="str">
            <v>PGS.TS. Nguyễn Đăng Minh</v>
          </cell>
          <cell r="Q29" t="str">
            <v>Trường Đại học Kinh tế - ĐHQGHN</v>
          </cell>
          <cell r="R29" t="str">
            <v>PGS.TS. Trần Anh Tài</v>
          </cell>
          <cell r="S29" t="str">
            <v>KTCT</v>
          </cell>
          <cell r="T29" t="str">
            <v xml:space="preserve"> Trường ĐH Kinh tế, ĐHQG Hà Nội</v>
          </cell>
          <cell r="U29" t="str">
            <v>PGS.TS. Nguyễn Thị Nguyên Hồng</v>
          </cell>
          <cell r="V29" t="str">
            <v>Kinh tế</v>
          </cell>
          <cell r="W29" t="str">
            <v>Trường Đại học Thương Mại</v>
          </cell>
          <cell r="X29" t="str">
            <v>PGS.TS. Lê Thái Phong</v>
          </cell>
          <cell r="Y29" t="str">
            <v>QTKD</v>
          </cell>
          <cell r="Z29" t="str">
            <v>Trường ĐH Ngoại thương</v>
          </cell>
          <cell r="AA29" t="str">
            <v>TS. Vũ Thị Minh Hiền</v>
          </cell>
          <cell r="AB29" t="str">
            <v>QTKD</v>
          </cell>
          <cell r="AC29" t="str">
            <v xml:space="preserve"> Trường ĐH Kinh tế, ĐHQG Hà Nội</v>
          </cell>
          <cell r="AD29" t="str">
            <v>PGS.TS. Đỗ Minh Cương</v>
          </cell>
          <cell r="AE29" t="str">
            <v>Chính trị học</v>
          </cell>
          <cell r="AF29" t="str">
            <v xml:space="preserve"> Trường ĐH Kinh tế, ĐHQG Hà Nội</v>
          </cell>
          <cell r="AG29" t="str">
            <v>1969/QĐ-ĐHKT ngày 19/7/2017 của Hiệu trưởng Trường ĐHKT</v>
          </cell>
          <cell r="AH29" t="str">
            <v>44/ĐHKT-QĐ ngày 7/1/2019</v>
          </cell>
          <cell r="AI29" t="str">
            <v>3.24</v>
          </cell>
          <cell r="AJ29" t="str">
            <v>1937 /QĐ-ĐHKT</v>
          </cell>
          <cell r="AK29" t="str">
            <v>ngày 8 tháng 7 năm 2019</v>
          </cell>
          <cell r="AL29" t="str">
            <v>8.5</v>
          </cell>
          <cell r="AM29" t="str">
            <v>A+</v>
          </cell>
          <cell r="AR29" t="e">
            <v>#REF!</v>
          </cell>
          <cell r="AS29" t="str">
            <v>8h00</v>
          </cell>
          <cell r="AT29" t="str">
            <v>ngày 16 tháng 7 năm 2019</v>
          </cell>
          <cell r="AU29" t="str">
            <v>P.513, nhà E4, 144 Xuân Thủy</v>
          </cell>
          <cell r="AV29" t="e">
            <v>#N/A</v>
          </cell>
          <cell r="AW29" t="str">
            <v>8h00 ngày 16 tháng 7 năm 2019</v>
          </cell>
          <cell r="AX29" t="str">
            <v>8h00 ngày 16 tháng 7 năm 2019, tại P.513, nhà E4, 144 Xuân Thủy</v>
          </cell>
          <cell r="AZ29" t="str">
            <v>ngày 8 tháng 7 năm 2019</v>
          </cell>
          <cell r="BA29">
            <v>1937</v>
          </cell>
          <cell r="BB29" t="str">
            <v>/QĐ-ĐHKT</v>
          </cell>
          <cell r="BC29" t="str">
            <v>1937 /QĐ-ĐHKT</v>
          </cell>
          <cell r="BD29" t="str">
            <v>1937 /QĐ-ĐHKT ngày 8 tháng 7 năm 2019</v>
          </cell>
        </row>
        <row r="30">
          <cell r="D30" t="str">
            <v>Nguyễn Thị Nga 15/03/1977</v>
          </cell>
          <cell r="E30" t="str">
            <v>Nguyễn Thị Nga</v>
          </cell>
          <cell r="F30" t="str">
            <v>15/03/1977</v>
          </cell>
          <cell r="G30" t="str">
            <v>Thanh Hóa</v>
          </cell>
          <cell r="H30" t="str">
            <v>Nữ</v>
          </cell>
          <cell r="I30" t="str">
            <v>Quản trị kinh doanh</v>
          </cell>
          <cell r="J30" t="str">
            <v>QH-2017-E</v>
          </cell>
          <cell r="K30" t="str">
            <v>Quản trị kinh doanh</v>
          </cell>
          <cell r="L30">
            <v>60340102</v>
          </cell>
          <cell r="M30" t="str">
            <v>3</v>
          </cell>
          <cell r="N30" t="str">
            <v>Quản trị kinh doanh</v>
          </cell>
          <cell r="O30" t="str">
            <v>Tạo động lực làm việc cho người lao động trong Công ty TNHH Thương mại Ô tô Thanh Hóa</v>
          </cell>
          <cell r="P30" t="str">
            <v>TS. Đỗ Xuân Trường</v>
          </cell>
          <cell r="Q30" t="str">
            <v>Trường Đại học Kinh tế - ĐHQGHN</v>
          </cell>
          <cell r="R30" t="str">
            <v>PGS.TS. Trần Anh Tài</v>
          </cell>
          <cell r="S30" t="str">
            <v>KTCT</v>
          </cell>
          <cell r="T30" t="str">
            <v xml:space="preserve"> Trường ĐH Kinh tế, ĐHQG Hà Nội</v>
          </cell>
          <cell r="U30" t="str">
            <v>PGS.TS. Lê Thái Phong</v>
          </cell>
          <cell r="V30" t="str">
            <v>QTKD</v>
          </cell>
          <cell r="W30" t="str">
            <v>Trường ĐH Ngoại thương</v>
          </cell>
          <cell r="X30" t="str">
            <v>PGS.TS. Nguyễn Thị Nguyên Hồng</v>
          </cell>
          <cell r="Y30" t="str">
            <v>Kinh tế</v>
          </cell>
          <cell r="Z30" t="str">
            <v>Trường Đại học Thương Mại</v>
          </cell>
          <cell r="AA30" t="str">
            <v>TS. Vũ Thị Minh Hiền</v>
          </cell>
          <cell r="AB30" t="str">
            <v>QTKD</v>
          </cell>
          <cell r="AC30" t="str">
            <v xml:space="preserve"> Trường ĐH Kinh tế, ĐHQG Hà Nội</v>
          </cell>
          <cell r="AD30" t="str">
            <v>PGS.TS. Đỗ Minh Cương</v>
          </cell>
          <cell r="AE30" t="str">
            <v>Chính trị học</v>
          </cell>
          <cell r="AF30" t="str">
            <v xml:space="preserve"> Trường ĐH Kinh tế, ĐHQG Hà Nội</v>
          </cell>
          <cell r="AG30" t="str">
            <v>1969/QĐ-ĐHKT ngày 19/7/2017 của Hiệu trưởng Trường ĐHKT</v>
          </cell>
          <cell r="AH30" t="str">
            <v>70/ĐHKT-QĐ ngày 7/1/2019</v>
          </cell>
          <cell r="AI30" t="str">
            <v>2.91</v>
          </cell>
          <cell r="AJ30" t="str">
            <v>1938 /QĐ-ĐHKT</v>
          </cell>
          <cell r="AK30" t="str">
            <v>ngày 8 tháng 7 năm 2019</v>
          </cell>
          <cell r="AL30" t="str">
            <v>8.9</v>
          </cell>
          <cell r="AM30" t="str">
            <v>A+</v>
          </cell>
          <cell r="AR30" t="e">
            <v>#REF!</v>
          </cell>
          <cell r="AS30" t="str">
            <v>8h00</v>
          </cell>
          <cell r="AT30" t="str">
            <v>ngày 16 tháng 7 năm 2019</v>
          </cell>
          <cell r="AU30" t="str">
            <v>P.513, nhà E4, 144 Xuân Thủy</v>
          </cell>
          <cell r="AV30" t="e">
            <v>#N/A</v>
          </cell>
          <cell r="AW30" t="str">
            <v>8h00 ngày 16 tháng 7 năm 2019</v>
          </cell>
          <cell r="AX30" t="str">
            <v>8h00 ngày 16 tháng 7 năm 2019, tại P.513, nhà E4, 144 Xuân Thủy</v>
          </cell>
          <cell r="AZ30" t="str">
            <v>ngày 8 tháng 7 năm 2019</v>
          </cell>
          <cell r="BA30">
            <v>1938</v>
          </cell>
          <cell r="BB30" t="str">
            <v>/QĐ-ĐHKT</v>
          </cell>
          <cell r="BC30" t="str">
            <v>1938 /QĐ-ĐHKT</v>
          </cell>
          <cell r="BD30" t="str">
            <v>1938 /QĐ-ĐHKT ngày 8 tháng 7 năm 2019</v>
          </cell>
        </row>
        <row r="31">
          <cell r="D31" t="str">
            <v>Hoàng Thái Nam 19/05/1985</v>
          </cell>
          <cell r="E31" t="str">
            <v>Hoàng Thái Nam</v>
          </cell>
          <cell r="F31" t="str">
            <v>19/05/1985</v>
          </cell>
          <cell r="G31" t="str">
            <v>Nghệ An</v>
          </cell>
          <cell r="H31" t="str">
            <v>Nam</v>
          </cell>
          <cell r="I31" t="str">
            <v>Quản trị kinh doanh</v>
          </cell>
          <cell r="J31" t="str">
            <v>QH-2017-E</v>
          </cell>
          <cell r="K31" t="str">
            <v>Quản trị kinh doanh</v>
          </cell>
          <cell r="L31">
            <v>60340102</v>
          </cell>
          <cell r="M31" t="str">
            <v>3</v>
          </cell>
          <cell r="N31" t="str">
            <v>Quản trị kinh doanh</v>
          </cell>
          <cell r="O31" t="str">
            <v>Quản trị nguồn nhân lực tại Công ty bảo hiểm MIC Thủ Đô</v>
          </cell>
          <cell r="P31" t="str">
            <v>PGS.TS. Hoàng Văn Hải</v>
          </cell>
          <cell r="Q31" t="str">
            <v>Trường Đại học Kinh tế - ĐHQGHN</v>
          </cell>
          <cell r="R31" t="str">
            <v>PGS.TS. Trần Anh Tài</v>
          </cell>
          <cell r="S31" t="str">
            <v>KTCT</v>
          </cell>
          <cell r="T31" t="str">
            <v xml:space="preserve"> Trường ĐH Kinh tế, ĐHQG Hà Nội</v>
          </cell>
          <cell r="U31" t="str">
            <v>PGS.TS. Đỗ Minh Cương</v>
          </cell>
          <cell r="V31" t="str">
            <v>Chính trị học</v>
          </cell>
          <cell r="W31" t="str">
            <v xml:space="preserve"> Trường ĐH Kinh tế, ĐHQG Hà Nội</v>
          </cell>
          <cell r="X31" t="str">
            <v>PGS.TS. Lê Thái Phong</v>
          </cell>
          <cell r="Y31" t="str">
            <v>QTKD</v>
          </cell>
          <cell r="Z31" t="str">
            <v>Trường ĐH Ngoại thương</v>
          </cell>
          <cell r="AA31" t="str">
            <v>TS. Vũ Thị Minh Hiền</v>
          </cell>
          <cell r="AB31" t="str">
            <v>QTKD</v>
          </cell>
          <cell r="AC31" t="str">
            <v xml:space="preserve"> Trường ĐH Kinh tế, ĐHQG Hà Nội</v>
          </cell>
          <cell r="AD31" t="str">
            <v>PGS.TS. Nguyễn Thị Nguyên Hồng</v>
          </cell>
          <cell r="AE31" t="str">
            <v>Kinh tế</v>
          </cell>
          <cell r="AF31" t="str">
            <v>Trường Đại học Thương Mại</v>
          </cell>
          <cell r="AG31" t="str">
            <v>1969/QĐ-ĐHKT ngày 19/7/2017 của Hiệu trưởng Trường ĐHKT</v>
          </cell>
          <cell r="AH31" t="str">
            <v>45/ĐHKT-QĐ ngày 7/1/2019</v>
          </cell>
          <cell r="AI31" t="str">
            <v>2.75</v>
          </cell>
          <cell r="AJ31" t="str">
            <v>1939 /QĐ-ĐHKT</v>
          </cell>
          <cell r="AK31" t="str">
            <v>ngày 8 tháng 7 năm 2019</v>
          </cell>
          <cell r="AL31" t="str">
            <v>8.9</v>
          </cell>
          <cell r="AM31" t="str">
            <v>A+</v>
          </cell>
          <cell r="AR31" t="e">
            <v>#REF!</v>
          </cell>
          <cell r="AS31" t="str">
            <v>8h00</v>
          </cell>
          <cell r="AT31" t="str">
            <v>ngày 16 tháng 7 năm 2019</v>
          </cell>
          <cell r="AU31" t="str">
            <v>P.513, nhà E4, 144 Xuân Thủy</v>
          </cell>
          <cell r="AV31" t="e">
            <v>#N/A</v>
          </cell>
          <cell r="AW31" t="str">
            <v>8h00 ngày 16 tháng 7 năm 2019</v>
          </cell>
          <cell r="AX31" t="str">
            <v>8h00 ngày 16 tháng 7 năm 2019, tại P.513, nhà E4, 144 Xuân Thủy</v>
          </cell>
          <cell r="AZ31" t="str">
            <v>ngày 8 tháng 7 năm 2019</v>
          </cell>
          <cell r="BA31">
            <v>1939</v>
          </cell>
          <cell r="BB31" t="str">
            <v>/QĐ-ĐHKT</v>
          </cell>
          <cell r="BC31" t="str">
            <v>1939 /QĐ-ĐHKT</v>
          </cell>
          <cell r="BD31" t="str">
            <v>1939 /QĐ-ĐHKT ngày 8 tháng 7 năm 2019</v>
          </cell>
        </row>
        <row r="32">
          <cell r="D32" t="str">
            <v>Đặng Công Hoan 06/11/1983</v>
          </cell>
          <cell r="E32" t="str">
            <v>Đặng Công Hoan</v>
          </cell>
          <cell r="F32" t="str">
            <v>06/11/1983</v>
          </cell>
          <cell r="G32" t="str">
            <v>Hà Nội</v>
          </cell>
          <cell r="H32" t="str">
            <v>Nam</v>
          </cell>
          <cell r="I32" t="str">
            <v>Quản trị kinh doanh</v>
          </cell>
          <cell r="J32" t="str">
            <v>QH-2016-E</v>
          </cell>
          <cell r="K32" t="str">
            <v>Quản trị kinh doanh</v>
          </cell>
          <cell r="L32" t="str">
            <v>60340102</v>
          </cell>
          <cell r="M32" t="str">
            <v>3</v>
          </cell>
          <cell r="N32" t="str">
            <v>Quản trị kinh doanh</v>
          </cell>
          <cell r="O32" t="str">
            <v>Đào tạo nhân viên kinh doanh của Tổng công ty Cổ phần Bưu chính Viettel</v>
          </cell>
          <cell r="P32" t="str">
            <v>TS. Đỗ Xuân Trường</v>
          </cell>
          <cell r="Q32" t="str">
            <v>Trường ĐHKT - ĐHQGHN</v>
          </cell>
          <cell r="R32" t="str">
            <v>PGS.TS. Trần Anh Tài</v>
          </cell>
          <cell r="S32" t="str">
            <v>KTCT</v>
          </cell>
          <cell r="T32" t="str">
            <v xml:space="preserve"> Trường ĐH Kinh tế, ĐHQG Hà Nội</v>
          </cell>
          <cell r="U32" t="str">
            <v>PGS.TS. Đỗ Minh Cương</v>
          </cell>
          <cell r="V32" t="str">
            <v>Chính trị học</v>
          </cell>
          <cell r="W32" t="str">
            <v xml:space="preserve"> Trường ĐH Kinh tế, ĐHQG Hà Nội</v>
          </cell>
          <cell r="X32" t="str">
            <v>PGS.TS. Nguyễn Thị Nguyên Hồng</v>
          </cell>
          <cell r="Y32" t="str">
            <v>Kinh tế</v>
          </cell>
          <cell r="Z32" t="str">
            <v>Trường Đại học Thương Mại</v>
          </cell>
          <cell r="AA32" t="str">
            <v>TS. Vũ Thị Minh Hiền</v>
          </cell>
          <cell r="AB32" t="str">
            <v>QTKD</v>
          </cell>
          <cell r="AC32" t="str">
            <v xml:space="preserve"> Trường ĐH Kinh tế, ĐHQG Hà Nội</v>
          </cell>
          <cell r="AD32" t="str">
            <v>PGS.TS. Lê Thái Phong</v>
          </cell>
          <cell r="AE32" t="str">
            <v>QTKD</v>
          </cell>
          <cell r="AF32" t="str">
            <v>Trường ĐH Ngoại thương</v>
          </cell>
          <cell r="AG32" t="str">
            <v>4094/QĐ-ĐHKT ngày 16/12/2016 của Hiệu trưởng Trường ĐHKT</v>
          </cell>
          <cell r="AH32" t="str">
            <v>1014/ĐHKT-QĐ ngày 17/04/2018</v>
          </cell>
          <cell r="AI32" t="str">
            <v>3.1</v>
          </cell>
          <cell r="AJ32" t="str">
            <v>1940 /QĐ-ĐHKT</v>
          </cell>
          <cell r="AK32" t="str">
            <v>ngày 8 tháng 7 năm 2019</v>
          </cell>
          <cell r="AL32" t="str">
            <v>8.7</v>
          </cell>
          <cell r="AM32" t="str">
            <v>A+</v>
          </cell>
          <cell r="AR32" t="e">
            <v>#REF!</v>
          </cell>
          <cell r="AS32" t="str">
            <v>8h00</v>
          </cell>
          <cell r="AT32" t="str">
            <v>ngày 16 tháng 7 năm 2019</v>
          </cell>
          <cell r="AU32" t="str">
            <v>P.513, nhà E4, 144 Xuân Thủy</v>
          </cell>
          <cell r="AV32" t="e">
            <v>#N/A</v>
          </cell>
          <cell r="AW32" t="str">
            <v>8h00 ngày 16 tháng 7 năm 2019</v>
          </cell>
          <cell r="AX32" t="str">
            <v>8h00 ngày 16 tháng 7 năm 2019, tại P.513, nhà E4, 144 Xuân Thủy</v>
          </cell>
          <cell r="AZ32" t="str">
            <v>ngày 8 tháng 7 năm 2019</v>
          </cell>
          <cell r="BA32">
            <v>1940</v>
          </cell>
          <cell r="BB32" t="str">
            <v>/QĐ-ĐHKT</v>
          </cell>
          <cell r="BC32" t="str">
            <v>1940 /QĐ-ĐHKT</v>
          </cell>
          <cell r="BD32" t="str">
            <v>1940 /QĐ-ĐHKT ngày 8 tháng 7 năm 2019</v>
          </cell>
        </row>
        <row r="33">
          <cell r="D33" t="str">
            <v>Ngô Hồng Vượng 25/03/1984</v>
          </cell>
          <cell r="E33" t="str">
            <v>Ngô Hồng Vượng</v>
          </cell>
          <cell r="F33" t="str">
            <v>25/03/1984</v>
          </cell>
          <cell r="G33" t="str">
            <v>Hải Dương</v>
          </cell>
          <cell r="H33" t="str">
            <v>Nam</v>
          </cell>
          <cell r="I33" t="str">
            <v>Quản trị kinh doanh</v>
          </cell>
          <cell r="J33" t="str">
            <v>QH-2017-E</v>
          </cell>
          <cell r="K33" t="str">
            <v>Quản trị kinh doanh</v>
          </cell>
          <cell r="L33">
            <v>60340102</v>
          </cell>
          <cell r="M33" t="str">
            <v>3</v>
          </cell>
          <cell r="N33" t="str">
            <v>Quản trị kinh doanh</v>
          </cell>
          <cell r="O33" t="str">
            <v>Chất lượng nguồn nhân lực y tế tại Công ty Cổ phần Bệnh viện Giao thông Vận tải</v>
          </cell>
          <cell r="P33" t="str">
            <v>PGS.TS. Nguyễn Đăng Minh</v>
          </cell>
          <cell r="Q33" t="str">
            <v>Trường Đại học Kinh tế - ĐHQGHN</v>
          </cell>
          <cell r="R33" t="str">
            <v>PGS.TS. Trần Anh Tài</v>
          </cell>
          <cell r="S33" t="str">
            <v>KTCT</v>
          </cell>
          <cell r="T33" t="str">
            <v xml:space="preserve"> Trường ĐH Kinh tế, ĐHQG Hà Nội</v>
          </cell>
          <cell r="U33" t="str">
            <v>PGS.TS. Lê Thái Phong</v>
          </cell>
          <cell r="V33" t="str">
            <v>QTKD</v>
          </cell>
          <cell r="W33" t="str">
            <v>Trường ĐH Ngoại thương</v>
          </cell>
          <cell r="X33" t="str">
            <v>PGS.TS. Đỗ Minh Cương</v>
          </cell>
          <cell r="Y33" t="str">
            <v>Chính trị học</v>
          </cell>
          <cell r="Z33" t="str">
            <v xml:space="preserve"> Trường ĐH Kinh tế, ĐHQG Hà Nội</v>
          </cell>
          <cell r="AA33" t="str">
            <v>TS. Vũ Thị Minh Hiền</v>
          </cell>
          <cell r="AB33" t="str">
            <v>QTKD</v>
          </cell>
          <cell r="AC33" t="str">
            <v xml:space="preserve"> Trường ĐH Kinh tế, ĐHQG Hà Nội</v>
          </cell>
          <cell r="AD33" t="str">
            <v>PGS.TS. Nguyễn Thị Nguyên Hồng</v>
          </cell>
          <cell r="AE33" t="str">
            <v>Kinh tế</v>
          </cell>
          <cell r="AF33" t="str">
            <v>Trường Đại học Thương Mại</v>
          </cell>
          <cell r="AG33" t="str">
            <v>1969/QĐ-ĐHKT ngày 19/7/2017 của Hiệu trưởng Trường ĐHKT</v>
          </cell>
          <cell r="AH33" t="str">
            <v>55/ĐHKT-QĐ ngày 7/1/2019</v>
          </cell>
          <cell r="AI33" t="str">
            <v>2.85</v>
          </cell>
          <cell r="AJ33" t="str">
            <v>1941 /QĐ-ĐHKT</v>
          </cell>
          <cell r="AK33" t="str">
            <v>ngày 8 tháng 7 năm 2019</v>
          </cell>
          <cell r="AL33" t="str">
            <v>8.9</v>
          </cell>
          <cell r="AM33" t="str">
            <v>A+</v>
          </cell>
          <cell r="AR33" t="e">
            <v>#REF!</v>
          </cell>
          <cell r="AS33" t="str">
            <v>8h00</v>
          </cell>
          <cell r="AT33" t="str">
            <v>ngày 16 tháng 7 năm 2019</v>
          </cell>
          <cell r="AU33" t="str">
            <v>P.513, nhà E4, 144 Xuân Thủy</v>
          </cell>
          <cell r="AV33" t="e">
            <v>#N/A</v>
          </cell>
          <cell r="AW33" t="str">
            <v>8h00 ngày 16 tháng 7 năm 2019</v>
          </cell>
          <cell r="AX33" t="str">
            <v>8h00 ngày 16 tháng 7 năm 2019, tại P.513, nhà E4, 144 Xuân Thủy</v>
          </cell>
          <cell r="AZ33" t="str">
            <v>ngày 8 tháng 7 năm 2019</v>
          </cell>
          <cell r="BA33">
            <v>1941</v>
          </cell>
          <cell r="BB33" t="str">
            <v>/QĐ-ĐHKT</v>
          </cell>
          <cell r="BC33" t="str">
            <v>1941 /QĐ-ĐHKT</v>
          </cell>
          <cell r="BD33" t="str">
            <v>1941 /QĐ-ĐHKT ngày 8 tháng 7 năm 2019</v>
          </cell>
        </row>
        <row r="34">
          <cell r="D34" t="str">
            <v>Nguyễn Văn Linh 19/07/1993</v>
          </cell>
          <cell r="E34" t="str">
            <v>Nguyễn Văn Linh</v>
          </cell>
          <cell r="F34" t="str">
            <v>19/07/1993</v>
          </cell>
          <cell r="G34" t="str">
            <v>Thanh Hóa</v>
          </cell>
          <cell r="H34" t="str">
            <v>Nam</v>
          </cell>
          <cell r="I34" t="str">
            <v>Quản trị kinh doanh</v>
          </cell>
          <cell r="J34" t="str">
            <v>QH-2017-E</v>
          </cell>
          <cell r="K34" t="str">
            <v>Quản trị kinh doanh</v>
          </cell>
          <cell r="L34">
            <v>60340102</v>
          </cell>
          <cell r="M34" t="str">
            <v>4</v>
          </cell>
          <cell r="N34" t="str">
            <v>Quản trị kinh doanh</v>
          </cell>
          <cell r="O34" t="str">
            <v>Các nhân tố ảnh hưởng tới giá trị thương hiệu sản phẩm cửa cuốn tại Công ty Cổ phần Tập đoàn Austdoor</v>
          </cell>
          <cell r="P34" t="str">
            <v>TS. Vũ Thị Minh Hiền</v>
          </cell>
          <cell r="Q34" t="str">
            <v>Trường Đại học Kinh tế - ĐHQGHN</v>
          </cell>
          <cell r="R34" t="str">
            <v>PGS.TS. Nguyễn Mạnh Tuân</v>
          </cell>
          <cell r="S34" t="str">
            <v>KTCT</v>
          </cell>
          <cell r="T34" t="str">
            <v xml:space="preserve"> Trường ĐH Kinh tế, ĐHQG Hà Nội</v>
          </cell>
          <cell r="U34" t="str">
            <v>PGS.TS. Nguyễn Duy Lợi</v>
          </cell>
          <cell r="V34" t="str">
            <v>QTKD</v>
          </cell>
          <cell r="W34" t="str">
            <v>Viện Kinh tế Chính trị Thế Giới</v>
          </cell>
          <cell r="X34" t="str">
            <v>PGS.TS. Bùi Hữu Đức</v>
          </cell>
          <cell r="Y34" t="str">
            <v>QTKD</v>
          </cell>
          <cell r="Z34" t="str">
            <v>Trường ĐH Thương Mại</v>
          </cell>
          <cell r="AA34" t="str">
            <v>TS. Nguyễn Thùy Dung</v>
          </cell>
          <cell r="AB34" t="str">
            <v>QTKD</v>
          </cell>
          <cell r="AC34" t="str">
            <v xml:space="preserve"> Trường ĐH Kinh tế, ĐHQG Hà Nội</v>
          </cell>
          <cell r="AD34" t="str">
            <v>TS. Đỗ Xuân Trường</v>
          </cell>
          <cell r="AE34" t="str">
            <v>QTKD</v>
          </cell>
          <cell r="AF34" t="str">
            <v xml:space="preserve"> Trường ĐH Kinh tế, ĐHQG Hà Nội</v>
          </cell>
          <cell r="AG34" t="str">
            <v>1969/QĐ-ĐHKT ngày 19/7/2017 của Hiệu trưởng Trường ĐHKT</v>
          </cell>
          <cell r="AH34" t="str">
            <v>66/ĐHKT-QĐ ngày 7/1/2019</v>
          </cell>
          <cell r="AI34" t="str">
            <v>3.3</v>
          </cell>
          <cell r="AJ34" t="str">
            <v>1942 /QĐ-ĐHKT</v>
          </cell>
          <cell r="AK34" t="str">
            <v>ngày 8 tháng 7 năm 2019</v>
          </cell>
          <cell r="AL34" t="str">
            <v>8.6</v>
          </cell>
          <cell r="AM34" t="str">
            <v>A+</v>
          </cell>
          <cell r="AR34" t="e">
            <v>#REF!</v>
          </cell>
          <cell r="AS34" t="str">
            <v>8h00</v>
          </cell>
          <cell r="AT34" t="str">
            <v>ngày 24 tháng 7 năm 2019</v>
          </cell>
          <cell r="AU34" t="str">
            <v>P.510, nhà E4, 144 Xuân Thủy</v>
          </cell>
          <cell r="AV34" t="e">
            <v>#N/A</v>
          </cell>
          <cell r="AW34" t="str">
            <v>8h00 ngày 24 tháng 7 năm 2019</v>
          </cell>
          <cell r="AX34" t="str">
            <v>8h00 ngày 24 tháng 7 năm 2019, tại P.510, nhà E4, 144 Xuân Thủy</v>
          </cell>
          <cell r="AZ34" t="str">
            <v>ngày 8 tháng 7 năm 2019</v>
          </cell>
          <cell r="BA34">
            <v>1942</v>
          </cell>
          <cell r="BB34" t="str">
            <v>/QĐ-ĐHKT</v>
          </cell>
          <cell r="BC34" t="str">
            <v>1942 /QĐ-ĐHKT</v>
          </cell>
          <cell r="BD34" t="str">
            <v>1942 /QĐ-ĐHKT ngày 8 tháng 7 năm 2019</v>
          </cell>
        </row>
        <row r="35">
          <cell r="D35" t="str">
            <v>Nguyễn Đăng Viên 21/03/1983</v>
          </cell>
          <cell r="E35" t="str">
            <v>Nguyễn Đăng Viên</v>
          </cell>
          <cell r="F35" t="str">
            <v>21/03/1983</v>
          </cell>
          <cell r="G35" t="str">
            <v>Hà Nội</v>
          </cell>
          <cell r="H35" t="str">
            <v>Nam</v>
          </cell>
          <cell r="I35" t="str">
            <v>Quản trị kinh doanh</v>
          </cell>
          <cell r="J35" t="str">
            <v>QH-2017-E</v>
          </cell>
          <cell r="K35" t="str">
            <v>Quản trị kinh doanh</v>
          </cell>
          <cell r="L35">
            <v>60340102</v>
          </cell>
          <cell r="M35" t="str">
            <v>4</v>
          </cell>
          <cell r="N35" t="str">
            <v>Quản trị kinh doanh</v>
          </cell>
          <cell r="O35" t="str">
            <v>Đào tạo nguồn nhân lực tại Công ty Cổ phần Công nghệ Mobifone Toàn Cầu</v>
          </cell>
          <cell r="P35" t="str">
            <v>TS. Trương Minh Đức</v>
          </cell>
          <cell r="Q35" t="str">
            <v>Trường Đại học Kinh tế - ĐHQGHN</v>
          </cell>
          <cell r="R35" t="str">
            <v>PGS.TS. Nguyễn Mạnh Tuân</v>
          </cell>
          <cell r="S35" t="str">
            <v>KTCT</v>
          </cell>
          <cell r="T35" t="str">
            <v xml:space="preserve"> Trường ĐH Kinh tế, ĐHQG Hà Nội</v>
          </cell>
          <cell r="U35" t="str">
            <v>PGS.TS. Bùi Hữu Đức</v>
          </cell>
          <cell r="V35" t="str">
            <v>QTKD</v>
          </cell>
          <cell r="W35" t="str">
            <v>Trường ĐH Thương Mại</v>
          </cell>
          <cell r="X35" t="str">
            <v>PGS.TS. Nguyễn Duy Lợi</v>
          </cell>
          <cell r="Y35" t="str">
            <v>QTKD</v>
          </cell>
          <cell r="Z35" t="str">
            <v>Viện Kinh tế Chính trị Thế Giới</v>
          </cell>
          <cell r="AA35" t="str">
            <v>TS. Nguyễn Thùy Dung</v>
          </cell>
          <cell r="AB35" t="str">
            <v>QTKD</v>
          </cell>
          <cell r="AC35" t="str">
            <v xml:space="preserve"> Trường ĐH Kinh tế, ĐHQG Hà Nội</v>
          </cell>
          <cell r="AD35" t="str">
            <v>TS. Đỗ Xuân Trường</v>
          </cell>
          <cell r="AE35" t="str">
            <v>QTKD</v>
          </cell>
          <cell r="AF35" t="str">
            <v xml:space="preserve"> Trường ĐH Kinh tế, ĐHQG Hà Nội</v>
          </cell>
          <cell r="AG35" t="str">
            <v>1969/QĐ-ĐHKT ngày 19/7/2017 của Hiệu trưởng Trường ĐHKT</v>
          </cell>
          <cell r="AH35" t="str">
            <v>77/ĐHKT-QĐ ngày 7/1/2019</v>
          </cell>
          <cell r="AI35" t="str">
            <v>3.1</v>
          </cell>
          <cell r="AJ35" t="str">
            <v>1943 /QĐ-ĐHKT</v>
          </cell>
          <cell r="AK35" t="str">
            <v>ngày 8 tháng 7 năm 2019</v>
          </cell>
          <cell r="AL35" t="str">
            <v>8.3</v>
          </cell>
          <cell r="AM35" t="str">
            <v>A+</v>
          </cell>
          <cell r="AR35" t="e">
            <v>#REF!</v>
          </cell>
          <cell r="AS35" t="str">
            <v>8h00</v>
          </cell>
          <cell r="AT35" t="str">
            <v>ngày 24 tháng 7 năm 2019</v>
          </cell>
          <cell r="AU35" t="str">
            <v>P.510, nhà E4, 144 Xuân Thủy</v>
          </cell>
          <cell r="AW35" t="str">
            <v>8h00 ngày 24 tháng 7 năm 2019</v>
          </cell>
          <cell r="AX35" t="str">
            <v>8h00 ngày 24 tháng 7 năm 2019, tại P.510, nhà E4, 144 Xuân Thủy</v>
          </cell>
          <cell r="AZ35" t="str">
            <v>ngày 8 tháng 7 năm 2019</v>
          </cell>
          <cell r="BA35">
            <v>1943</v>
          </cell>
          <cell r="BB35" t="str">
            <v>/QĐ-ĐHKT</v>
          </cell>
          <cell r="BC35" t="str">
            <v>1943 /QĐ-ĐHKT</v>
          </cell>
          <cell r="BD35" t="str">
            <v>1943 /QĐ-ĐHKT ngày 8 tháng 7 năm 2019</v>
          </cell>
        </row>
        <row r="36">
          <cell r="D36" t="str">
            <v>Phí Trường Thành 07/08/1990</v>
          </cell>
          <cell r="E36" t="str">
            <v>Phí Trường Thành</v>
          </cell>
          <cell r="F36" t="str">
            <v>07/08/1990</v>
          </cell>
          <cell r="G36" t="str">
            <v>Hải Dương</v>
          </cell>
          <cell r="H36" t="str">
            <v>Nam</v>
          </cell>
          <cell r="I36" t="str">
            <v>Quản trị kinh doanh</v>
          </cell>
          <cell r="J36" t="str">
            <v>QH-2017-E</v>
          </cell>
          <cell r="K36" t="str">
            <v>Quản trị kinh doanh</v>
          </cell>
          <cell r="L36">
            <v>60340102</v>
          </cell>
          <cell r="M36" t="str">
            <v>4</v>
          </cell>
          <cell r="N36" t="str">
            <v>Quản trị kinh doanh</v>
          </cell>
          <cell r="O36" t="str">
            <v>Tác động mạng xã hội đến niềm tin của người sử dụng trong lĩnh vực thương mại bán lẻ tại Việt Nam</v>
          </cell>
          <cell r="P36" t="str">
            <v>TS. Lưu Thị Minh Ngọc</v>
          </cell>
          <cell r="Q36" t="str">
            <v>Trường Đại học Kinh tế - ĐHQGHN</v>
          </cell>
          <cell r="R36" t="str">
            <v>PGS.TS. Nguyễn Mạnh Tuân</v>
          </cell>
          <cell r="S36" t="str">
            <v>KTCT</v>
          </cell>
          <cell r="T36" t="str">
            <v xml:space="preserve"> Trường ĐH Kinh tế, ĐHQG Hà Nội</v>
          </cell>
          <cell r="U36" t="str">
            <v>TS. Đỗ Xuân Trường</v>
          </cell>
          <cell r="V36" t="str">
            <v>QTKD</v>
          </cell>
          <cell r="W36" t="str">
            <v xml:space="preserve"> Trường ĐH Kinh tế, ĐHQG Hà Nội</v>
          </cell>
          <cell r="X36" t="str">
            <v>PGS.TS. Bùi Hữu Đức</v>
          </cell>
          <cell r="Y36" t="str">
            <v>QTKD</v>
          </cell>
          <cell r="Z36" t="str">
            <v>Trường ĐH Thương Mại</v>
          </cell>
          <cell r="AA36" t="str">
            <v>TS. Nguyễn Thùy Dung</v>
          </cell>
          <cell r="AB36" t="str">
            <v>QTKD</v>
          </cell>
          <cell r="AC36" t="str">
            <v xml:space="preserve"> Trường ĐH Kinh tế, ĐHQG Hà Nội</v>
          </cell>
          <cell r="AD36" t="str">
            <v>PGS.TS. Nguyễn Duy Lợi</v>
          </cell>
          <cell r="AE36" t="str">
            <v>QTKD</v>
          </cell>
          <cell r="AF36" t="str">
            <v>Viện Kinh tế Chính trị Thế Giới</v>
          </cell>
          <cell r="AG36" t="str">
            <v>1969/QĐ-ĐHKT ngày 19/7/2017 của Hiệu trưởng Trường ĐHKT</v>
          </cell>
          <cell r="AH36" t="str">
            <v>74/ĐHKT-QĐ ngày 7/1/2019</v>
          </cell>
          <cell r="AI36" t="str">
            <v>2.81</v>
          </cell>
          <cell r="AJ36" t="str">
            <v>1944 /QĐ-ĐHKT</v>
          </cell>
          <cell r="AK36" t="str">
            <v>ngày 8 tháng 7 năm 2019</v>
          </cell>
          <cell r="AL36" t="str">
            <v>8.3</v>
          </cell>
          <cell r="AM36" t="str">
            <v>A+</v>
          </cell>
          <cell r="AR36" t="e">
            <v>#REF!</v>
          </cell>
          <cell r="AS36" t="str">
            <v>8h00</v>
          </cell>
          <cell r="AT36" t="str">
            <v>ngày 24 tháng 7 năm 2019</v>
          </cell>
          <cell r="AU36" t="str">
            <v>P.510, nhà E4, 144 Xuân Thủy</v>
          </cell>
          <cell r="AW36" t="str">
            <v>8h00 ngày 24 tháng 7 năm 2019</v>
          </cell>
          <cell r="AX36" t="str">
            <v>8h00 ngày 24 tháng 7 năm 2019, tại P.510, nhà E4, 144 Xuân Thủy</v>
          </cell>
          <cell r="AZ36" t="str">
            <v>ngày 8 tháng 7 năm 2019</v>
          </cell>
          <cell r="BA36">
            <v>1944</v>
          </cell>
          <cell r="BB36" t="str">
            <v>/QĐ-ĐHKT</v>
          </cell>
          <cell r="BC36" t="str">
            <v>1944 /QĐ-ĐHKT</v>
          </cell>
          <cell r="BD36" t="str">
            <v>1944 /QĐ-ĐHKT ngày 8 tháng 7 năm 2019</v>
          </cell>
        </row>
        <row r="37">
          <cell r="D37" t="str">
            <v>Dương Văn Tính 20/01/1978</v>
          </cell>
          <cell r="E37" t="str">
            <v>Dương Văn Tính</v>
          </cell>
          <cell r="F37" t="str">
            <v>20/01/1978</v>
          </cell>
          <cell r="G37" t="str">
            <v>Bắc Giang</v>
          </cell>
          <cell r="H37" t="str">
            <v>Nam</v>
          </cell>
          <cell r="I37" t="str">
            <v>Quản trị kinh doanh</v>
          </cell>
          <cell r="J37" t="str">
            <v>QH-2017-E</v>
          </cell>
          <cell r="K37" t="str">
            <v>Quản trị kinh doanh</v>
          </cell>
          <cell r="L37">
            <v>60340102</v>
          </cell>
          <cell r="M37" t="str">
            <v>4</v>
          </cell>
          <cell r="N37" t="str">
            <v>Quản trị kinh doanh</v>
          </cell>
          <cell r="O37" t="str">
            <v>Giải pháp Marketing cho khách hàng cá nhân của Trung tâm Kinh doanh VNPT Bắc Giang</v>
          </cell>
          <cell r="P37" t="str">
            <v>TS. Hồ Chí Dũng</v>
          </cell>
          <cell r="Q37" t="str">
            <v>Trường Đại học Kinh tế - ĐHQGHN</v>
          </cell>
          <cell r="R37" t="str">
            <v>PGS.TS. Nguyễn Mạnh Tuân</v>
          </cell>
          <cell r="S37" t="str">
            <v>KTCT</v>
          </cell>
          <cell r="T37" t="str">
            <v xml:space="preserve"> Trường ĐH Kinh tế, ĐHQG Hà Nội</v>
          </cell>
          <cell r="U37" t="str">
            <v>TS. Đỗ Xuân Trường</v>
          </cell>
          <cell r="V37" t="str">
            <v>QTKD</v>
          </cell>
          <cell r="W37" t="str">
            <v xml:space="preserve"> Trường ĐH Kinh tế, ĐHQG Hà Nội</v>
          </cell>
          <cell r="X37" t="str">
            <v>PGS.TS. Nguyễn Duy Lợi</v>
          </cell>
          <cell r="Y37" t="str">
            <v>QTKD</v>
          </cell>
          <cell r="Z37" t="str">
            <v>Viện Kinh tế Chính trị Thế Giới</v>
          </cell>
          <cell r="AA37" t="str">
            <v>TS. Nguyễn Thùy Dung</v>
          </cell>
          <cell r="AB37" t="str">
            <v>QTKD</v>
          </cell>
          <cell r="AC37" t="str">
            <v xml:space="preserve"> Trường ĐH Kinh tế, ĐHQG Hà Nội</v>
          </cell>
          <cell r="AD37" t="str">
            <v>PGS.TS. Bùi Hữu Đức</v>
          </cell>
          <cell r="AE37" t="str">
            <v>QTKD</v>
          </cell>
          <cell r="AF37" t="str">
            <v>Trường ĐH Thương Mại</v>
          </cell>
          <cell r="AG37" t="str">
            <v>1969/QĐ-ĐHKT ngày 19/7/2017 của Hiệu trưởng Trường ĐHKT</v>
          </cell>
          <cell r="AH37" t="str">
            <v>52/ĐHKT-QĐ ngày 7/1/2019</v>
          </cell>
          <cell r="AI37">
            <v>3</v>
          </cell>
          <cell r="AJ37" t="str">
            <v>1945 /QĐ-ĐHKT</v>
          </cell>
          <cell r="AK37" t="str">
            <v>ngày 8 tháng 7 năm 2019</v>
          </cell>
          <cell r="AL37" t="str">
            <v>8.6</v>
          </cell>
          <cell r="AM37" t="str">
            <v>A+</v>
          </cell>
          <cell r="AR37" t="e">
            <v>#REF!</v>
          </cell>
          <cell r="AS37" t="str">
            <v>8h00</v>
          </cell>
          <cell r="AT37" t="str">
            <v>ngày 24 tháng 7 năm 2019</v>
          </cell>
          <cell r="AU37" t="str">
            <v>P.510, nhà E4, 144 Xuân Thủy</v>
          </cell>
          <cell r="AW37" t="str">
            <v>8h00 ngày 24 tháng 7 năm 2019</v>
          </cell>
          <cell r="AX37" t="str">
            <v>8h00 ngày 24 tháng 7 năm 2019, tại P.510, nhà E4, 144 Xuân Thủy</v>
          </cell>
          <cell r="AZ37" t="str">
            <v>ngày 8 tháng 7 năm 2019</v>
          </cell>
          <cell r="BA37">
            <v>1945</v>
          </cell>
          <cell r="BB37" t="str">
            <v>/QĐ-ĐHKT</v>
          </cell>
          <cell r="BC37" t="str">
            <v>1945 /QĐ-ĐHKT</v>
          </cell>
          <cell r="BD37" t="str">
            <v>1945 /QĐ-ĐHKT ngày 8 tháng 7 năm 2019</v>
          </cell>
        </row>
        <row r="38">
          <cell r="D38" t="str">
            <v>Dương Văn Tân 01/11/1991</v>
          </cell>
          <cell r="E38" t="str">
            <v>Dương Văn Tân</v>
          </cell>
          <cell r="F38" t="str">
            <v>01/11/1991</v>
          </cell>
          <cell r="G38" t="str">
            <v>Bắc Giang</v>
          </cell>
          <cell r="H38" t="str">
            <v>Nam</v>
          </cell>
          <cell r="I38" t="str">
            <v>Quản trị kinh doanh</v>
          </cell>
          <cell r="J38" t="str">
            <v>QH-2017-E</v>
          </cell>
          <cell r="K38" t="str">
            <v>Quản trị kinh doanh</v>
          </cell>
          <cell r="L38">
            <v>60340102</v>
          </cell>
          <cell r="M38" t="str">
            <v>5</v>
          </cell>
          <cell r="N38" t="str">
            <v>Quản trị kinh doanh</v>
          </cell>
          <cell r="O38" t="str">
            <v>Quản trị văn hóa doanh nghiệp của Công ty Cổ phần Gạch Cẩm Lý</v>
          </cell>
          <cell r="P38" t="str">
            <v>PGS.TS. Đỗ Minh Cương</v>
          </cell>
          <cell r="Q38" t="str">
            <v>Trường Đại học Kinh tế - ĐHQGHN</v>
          </cell>
          <cell r="R38" t="str">
            <v>PGS.TS. Hoàng Văn Hải</v>
          </cell>
          <cell r="S38" t="str">
            <v>QLKT</v>
          </cell>
          <cell r="T38" t="str">
            <v xml:space="preserve"> Trường ĐH Kinh tế, ĐHQG Hà Nội</v>
          </cell>
          <cell r="U38" t="str">
            <v>PGS.TS. Lê Xuân Bá</v>
          </cell>
          <cell r="V38" t="str">
            <v>KTPT</v>
          </cell>
          <cell r="W38" t="str">
            <v>Viện Nghiên cứu quản lý kinh tế Trung ương</v>
          </cell>
          <cell r="X38" t="str">
            <v>PGS.TS. Nguyễn Hồng Thái</v>
          </cell>
          <cell r="Y38" t="str">
            <v>Kinh tế</v>
          </cell>
          <cell r="Z38" t="str">
            <v>Khoa KT-ĐH Giao thông vận tải</v>
          </cell>
          <cell r="AA38" t="str">
            <v>TS. Nguyễn Thu Hà</v>
          </cell>
          <cell r="AB38" t="str">
            <v>QTKD</v>
          </cell>
          <cell r="AC38" t="str">
            <v xml:space="preserve"> Trường ĐH Kinh tế, ĐHQG Hà Nội</v>
          </cell>
          <cell r="AD38" t="str">
            <v>TS. Nguyễn Thị Phi Nga</v>
          </cell>
          <cell r="AE38" t="str">
            <v>QTKD</v>
          </cell>
          <cell r="AF38" t="str">
            <v xml:space="preserve"> Trường ĐH Kinh tế, ĐHQG Hà Nội</v>
          </cell>
          <cell r="AG38" t="str">
            <v>1969/QĐ-ĐHKT ngày 19/7/2017 của Hiệu trưởng Trường ĐHKT</v>
          </cell>
          <cell r="AH38" t="str">
            <v>49/ĐHKT-QĐ ngày 7/1/2019</v>
          </cell>
          <cell r="AJ38" t="str">
            <v>1946 /QĐ-ĐHKT</v>
          </cell>
          <cell r="AK38" t="str">
            <v>ngày 8 tháng 7 năm 2019</v>
          </cell>
          <cell r="AM38" t="str">
            <v>F</v>
          </cell>
          <cell r="AR38" t="e">
            <v>#REF!</v>
          </cell>
          <cell r="AS38" t="str">
            <v>14h00</v>
          </cell>
          <cell r="AT38" t="str">
            <v>ngày 24 tháng 7 năm 2019</v>
          </cell>
          <cell r="AU38" t="str">
            <v>P.510, nhà E4, 144 Xuân Thủy</v>
          </cell>
          <cell r="AW38" t="str">
            <v>14h00 ngày 24 tháng 7 năm 2019</v>
          </cell>
          <cell r="AX38" t="str">
            <v>14h00 ngày 24 tháng 7 năm 2019, tại P.510, nhà E4, 144 Xuân Thủy</v>
          </cell>
          <cell r="AZ38" t="str">
            <v>ngày 8 tháng 7 năm 2019</v>
          </cell>
          <cell r="BA38">
            <v>1946</v>
          </cell>
          <cell r="BB38" t="str">
            <v>/QĐ-ĐHKT</v>
          </cell>
          <cell r="BC38" t="str">
            <v>1946 /QĐ-ĐHKT</v>
          </cell>
          <cell r="BD38" t="str">
            <v>1946 /QĐ-ĐHKT ngày 8 tháng 7 năm 2019</v>
          </cell>
        </row>
        <row r="39">
          <cell r="D39" t="str">
            <v>Nguyễn Ngọc Linh 23/09/1987</v>
          </cell>
          <cell r="E39" t="str">
            <v>Nguyễn Ngọc Linh</v>
          </cell>
          <cell r="F39" t="str">
            <v>23/09/1987</v>
          </cell>
          <cell r="G39" t="str">
            <v>Phú Thọ</v>
          </cell>
          <cell r="H39" t="str">
            <v>Nam</v>
          </cell>
          <cell r="I39" t="str">
            <v>Quản trị kinh doanh</v>
          </cell>
          <cell r="J39" t="str">
            <v>QH-2015-E</v>
          </cell>
          <cell r="K39" t="str">
            <v>Quản trị kinh doanh</v>
          </cell>
          <cell r="L39">
            <v>60340102</v>
          </cell>
          <cell r="M39" t="str">
            <v>5</v>
          </cell>
          <cell r="N39" t="str">
            <v>Quản trị kinh doanh</v>
          </cell>
          <cell r="O39" t="str">
            <v>Tạo động lực cho người lao động tại Viettel Hà Nội - Chi nhánh Tập đoàn Công nghiệp - Viễn thông quân đội</v>
          </cell>
          <cell r="P39" t="str">
            <v>TS. Đặng Thị Hương</v>
          </cell>
          <cell r="Q39" t="str">
            <v>Trường ĐHKT, ĐHQGHN</v>
          </cell>
          <cell r="R39" t="str">
            <v>PGS.TS. Hoàng Văn Hải</v>
          </cell>
          <cell r="S39" t="str">
            <v>QLKT</v>
          </cell>
          <cell r="T39" t="str">
            <v xml:space="preserve"> Trường ĐH Kinh tế, ĐHQG Hà Nội</v>
          </cell>
          <cell r="U39" t="str">
            <v>PGS.TS. Nguyễn Hồng Thái</v>
          </cell>
          <cell r="V39" t="str">
            <v>Kinh tế</v>
          </cell>
          <cell r="W39" t="str">
            <v>Khoa KT-ĐH Giao thông vận tải</v>
          </cell>
          <cell r="X39" t="str">
            <v>PGS.TS. Lê Xuân Bá</v>
          </cell>
          <cell r="Y39" t="str">
            <v>KTPT</v>
          </cell>
          <cell r="Z39" t="str">
            <v>Viện Nghiên cứu quản lý kinh tế Trung ương</v>
          </cell>
          <cell r="AA39" t="str">
            <v>TS. Nguyễn Thu Hà</v>
          </cell>
          <cell r="AB39" t="str">
            <v>QTKD</v>
          </cell>
          <cell r="AC39" t="str">
            <v xml:space="preserve"> Trường ĐH Kinh tế, ĐHQG Hà Nội</v>
          </cell>
          <cell r="AD39" t="str">
            <v>TS. Nguyễn Thị Phi Nga</v>
          </cell>
          <cell r="AE39" t="str">
            <v>QTKD</v>
          </cell>
          <cell r="AF39" t="str">
            <v xml:space="preserve"> Trường ĐH Kinh tế, ĐHQG Hà Nội</v>
          </cell>
          <cell r="AG39" t="str">
            <v>5756/QĐ-ĐHKT ngày 31/12/2015 của Hiệu trưởng Trường Đại học Kinh tế</v>
          </cell>
          <cell r="AH39" t="str">
            <v>1112/QĐ-ĐHKT ngày 04/05/2017</v>
          </cell>
          <cell r="AJ39" t="str">
            <v>1947 /QĐ-ĐHKT</v>
          </cell>
          <cell r="AK39" t="str">
            <v>ngày 8 tháng 7 năm 2019</v>
          </cell>
          <cell r="AM39" t="str">
            <v>F</v>
          </cell>
          <cell r="AR39" t="e">
            <v>#REF!</v>
          </cell>
          <cell r="AS39" t="str">
            <v>14h00</v>
          </cell>
          <cell r="AT39" t="str">
            <v>ngày 24 tháng 7 năm 2019</v>
          </cell>
          <cell r="AU39" t="str">
            <v>P.510, nhà E4, 144 Xuân Thủy</v>
          </cell>
          <cell r="AW39" t="str">
            <v>14h00 ngày 24 tháng 7 năm 2019</v>
          </cell>
          <cell r="AX39" t="str">
            <v>14h00 ngày 24 tháng 7 năm 2019, tại P.510, nhà E4, 144 Xuân Thủy</v>
          </cell>
          <cell r="AZ39" t="str">
            <v>ngày 8 tháng 7 năm 2019</v>
          </cell>
          <cell r="BA39">
            <v>1947</v>
          </cell>
          <cell r="BB39" t="str">
            <v>/QĐ-ĐHKT</v>
          </cell>
          <cell r="BC39" t="str">
            <v>1947 /QĐ-ĐHKT</v>
          </cell>
          <cell r="BD39" t="str">
            <v>1947 /QĐ-ĐHKT ngày 8 tháng 7 năm 2019</v>
          </cell>
        </row>
        <row r="40">
          <cell r="D40" t="str">
            <v>Nguyễn Văn Dũng 14/07/1984</v>
          </cell>
          <cell r="E40" t="str">
            <v>Nguyễn Văn Dũng</v>
          </cell>
          <cell r="F40" t="str">
            <v>14/07/1984</v>
          </cell>
          <cell r="G40" t="str">
            <v>Yên Bái</v>
          </cell>
          <cell r="H40" t="str">
            <v>Nam</v>
          </cell>
          <cell r="I40" t="str">
            <v>Quản trị kinh doanh</v>
          </cell>
          <cell r="J40" t="str">
            <v>QH-2017-E</v>
          </cell>
          <cell r="K40" t="str">
            <v>Quản trị kinh doanh</v>
          </cell>
          <cell r="L40">
            <v>60340102</v>
          </cell>
          <cell r="M40" t="str">
            <v>5</v>
          </cell>
          <cell r="N40" t="str">
            <v>Quản trị kinh doanh</v>
          </cell>
          <cell r="O40" t="str">
            <v>Trách nhiệm xã hội của Công ty Cổ phần Xi măng Vicem Bút Sơn</v>
          </cell>
          <cell r="P40" t="str">
            <v>PGS.TS. Nguyễn Đăng Minh</v>
          </cell>
          <cell r="Q40" t="str">
            <v>Trường Đại học Kinh tế - ĐHQGHN</v>
          </cell>
          <cell r="R40" t="str">
            <v>PGS.TS. Hoàng Văn Hải</v>
          </cell>
          <cell r="S40" t="str">
            <v>QLKT</v>
          </cell>
          <cell r="T40" t="str">
            <v xml:space="preserve"> Trường ĐH Kinh tế, ĐHQG Hà Nội</v>
          </cell>
          <cell r="U40" t="str">
            <v>TS. Nguyễn Thị Phi Nga</v>
          </cell>
          <cell r="V40" t="str">
            <v>QTKD</v>
          </cell>
          <cell r="W40" t="str">
            <v xml:space="preserve"> Trường ĐH Kinh tế, ĐHQG Hà Nội</v>
          </cell>
          <cell r="X40" t="str">
            <v>PGS.TS. Nguyễn Hồng Thái</v>
          </cell>
          <cell r="Y40" t="str">
            <v>Kinh tế</v>
          </cell>
          <cell r="Z40" t="str">
            <v>Khoa KT-ĐH Giao thông vận tải</v>
          </cell>
          <cell r="AA40" t="str">
            <v>TS. Nguyễn Thu Hà</v>
          </cell>
          <cell r="AB40" t="str">
            <v>QTKD</v>
          </cell>
          <cell r="AC40" t="str">
            <v xml:space="preserve"> Trường ĐH Kinh tế, ĐHQG Hà Nội</v>
          </cell>
          <cell r="AD40" t="str">
            <v>PGS.TS. Lê Xuân Bá</v>
          </cell>
          <cell r="AE40" t="str">
            <v>KTPT</v>
          </cell>
          <cell r="AF40" t="str">
            <v>Viện Nghiên cứu quản lý kinh tế Trung ương</v>
          </cell>
          <cell r="AG40" t="str">
            <v>1969/QĐ-ĐHKT ngày 19/7/2017 của Hiệu trưởng Trường ĐHKT</v>
          </cell>
          <cell r="AH40" t="str">
            <v>30/ĐHKT-QĐ ngày 7/1/2019</v>
          </cell>
          <cell r="AJ40" t="str">
            <v>1948 /QĐ-ĐHKT</v>
          </cell>
          <cell r="AK40" t="str">
            <v>ngày 8 tháng 7 năm 2019</v>
          </cell>
          <cell r="AM40" t="str">
            <v>F</v>
          </cell>
          <cell r="AR40" t="e">
            <v>#REF!</v>
          </cell>
          <cell r="AS40" t="str">
            <v>14h00</v>
          </cell>
          <cell r="AT40" t="str">
            <v>ngày 24 tháng 7 năm 2019</v>
          </cell>
          <cell r="AU40" t="str">
            <v>P.510, nhà E4, 144 Xuân Thủy</v>
          </cell>
          <cell r="AW40" t="str">
            <v>14h00 ngày 24 tháng 7 năm 2019</v>
          </cell>
          <cell r="AX40" t="str">
            <v>14h00 ngày 24 tháng 7 năm 2019, tại P.510, nhà E4, 144 Xuân Thủy</v>
          </cell>
          <cell r="AZ40" t="str">
            <v>ngày 8 tháng 7 năm 2019</v>
          </cell>
          <cell r="BA40">
            <v>1948</v>
          </cell>
          <cell r="BB40" t="str">
            <v>/QĐ-ĐHKT</v>
          </cell>
          <cell r="BC40" t="str">
            <v>1948 /QĐ-ĐHKT</v>
          </cell>
          <cell r="BD40" t="str">
            <v>1948 /QĐ-ĐHKT ngày 8 tháng 7 năm 2019</v>
          </cell>
        </row>
        <row r="41">
          <cell r="D41" t="str">
            <v>Phạm Xuân Hưng 11/07/1982</v>
          </cell>
          <cell r="E41" t="str">
            <v>Phạm Xuân Hưng</v>
          </cell>
          <cell r="F41" t="str">
            <v>11/07/1982</v>
          </cell>
          <cell r="G41" t="str">
            <v>Hải Dương</v>
          </cell>
          <cell r="H41" t="str">
            <v>Nam</v>
          </cell>
          <cell r="I41" t="str">
            <v>Quản trị kinh doanh</v>
          </cell>
          <cell r="J41" t="str">
            <v>QH-2017-E</v>
          </cell>
          <cell r="K41" t="str">
            <v>Quản trị kinh doanh</v>
          </cell>
          <cell r="L41">
            <v>60340102</v>
          </cell>
          <cell r="M41" t="str">
            <v>5</v>
          </cell>
          <cell r="N41" t="str">
            <v>Quản trị kinh doanh</v>
          </cell>
          <cell r="O41" t="str">
            <v>Quản trị rủi ro về thông tin khách hàng tại Vietnam Airlines</v>
          </cell>
          <cell r="P41" t="str">
            <v>TS. Trương Minh Đức</v>
          </cell>
          <cell r="Q41" t="str">
            <v>Trường Đại học Kinh tế - ĐHQGHN</v>
          </cell>
          <cell r="R41" t="str">
            <v>PGS.TS. Hoàng Văn Hải</v>
          </cell>
          <cell r="S41" t="str">
            <v>QLKT</v>
          </cell>
          <cell r="T41" t="str">
            <v xml:space="preserve"> Trường ĐH Kinh tế, ĐHQG Hà Nội</v>
          </cell>
          <cell r="U41" t="str">
            <v>TS. Nguyễn Thị Phi Nga</v>
          </cell>
          <cell r="V41" t="str">
            <v>QTKD</v>
          </cell>
          <cell r="W41" t="str">
            <v xml:space="preserve"> Trường ĐH Kinh tế, ĐHQG Hà Nội</v>
          </cell>
          <cell r="X41" t="str">
            <v>PGS.TS. Lê Xuân Bá</v>
          </cell>
          <cell r="Y41" t="str">
            <v>KTPT</v>
          </cell>
          <cell r="Z41" t="str">
            <v>Viện Nghiên cứu quản lý kinh tế Trung ương</v>
          </cell>
          <cell r="AA41" t="str">
            <v>TS. Nguyễn Thu Hà</v>
          </cell>
          <cell r="AB41" t="str">
            <v>QTKD</v>
          </cell>
          <cell r="AC41" t="str">
            <v xml:space="preserve"> Trường ĐH Kinh tế, ĐHQG Hà Nội</v>
          </cell>
          <cell r="AD41" t="str">
            <v>PGS.TS. Nguyễn Hồng Thái</v>
          </cell>
          <cell r="AE41" t="str">
            <v>Kinh tế</v>
          </cell>
          <cell r="AF41" t="str">
            <v>Khoa KT-ĐH Giao thông vận tải</v>
          </cell>
          <cell r="AG41" t="str">
            <v>1969/QĐ-ĐHKT ngày 19/7/2017 của Hiệu trưởng Trường ĐHKT</v>
          </cell>
          <cell r="AH41" t="str">
            <v>36/ĐHKT-QĐ ngày 7/1/2019</v>
          </cell>
          <cell r="AJ41" t="str">
            <v>1949 /QĐ-ĐHKT</v>
          </cell>
          <cell r="AK41" t="str">
            <v>ngày 8 tháng 7 năm 2019</v>
          </cell>
          <cell r="AM41" t="str">
            <v>F</v>
          </cell>
          <cell r="AR41" t="e">
            <v>#REF!</v>
          </cell>
          <cell r="AS41" t="str">
            <v>14h00</v>
          </cell>
          <cell r="AT41" t="str">
            <v>ngày 24 tháng 7 năm 2019</v>
          </cell>
          <cell r="AU41" t="str">
            <v>P.510, nhà E4, 144 Xuân Thủy</v>
          </cell>
          <cell r="AW41" t="str">
            <v>14h00 ngày 24 tháng 7 năm 2019</v>
          </cell>
          <cell r="AX41" t="str">
            <v>14h00 ngày 24 tháng 7 năm 2019, tại P.510, nhà E4, 144 Xuân Thủy</v>
          </cell>
          <cell r="AZ41" t="str">
            <v>ngày 8 tháng 7 năm 2019</v>
          </cell>
          <cell r="BA41">
            <v>1949</v>
          </cell>
          <cell r="BB41" t="str">
            <v>/QĐ-ĐHKT</v>
          </cell>
          <cell r="BC41" t="str">
            <v>1949 /QĐ-ĐHKT</v>
          </cell>
          <cell r="BD41" t="str">
            <v>1949 /QĐ-ĐHKT ngày 8 tháng 7 năm 2019</v>
          </cell>
        </row>
        <row r="42">
          <cell r="D42" t="str">
            <v>Chử Thị Ngọc Bích 28/11/1982</v>
          </cell>
          <cell r="E42" t="str">
            <v>Chử Thị Ngọc Bích</v>
          </cell>
          <cell r="F42" t="str">
            <v>28/11/1982</v>
          </cell>
          <cell r="G42" t="str">
            <v>Hà Nội</v>
          </cell>
          <cell r="H42" t="str">
            <v>Nữ</v>
          </cell>
          <cell r="I42" t="str">
            <v>Quản trị kinh doanh</v>
          </cell>
          <cell r="J42" t="str">
            <v>QH-2017-E</v>
          </cell>
          <cell r="K42" t="str">
            <v>Quản trị kinh doanh</v>
          </cell>
          <cell r="L42">
            <v>60340102</v>
          </cell>
          <cell r="M42" t="str">
            <v>5</v>
          </cell>
          <cell r="N42" t="str">
            <v>Quản trị kinh doanh</v>
          </cell>
          <cell r="O42" t="str">
            <v>Tác động của quản trị nguồn nhân lực tới sự cam kết của nhân viên tại Tập đoàn Công nghiệp - Viễn thông Quân đội Viettel</v>
          </cell>
          <cell r="P42" t="str">
            <v>TS. Đặng Thị Hương</v>
          </cell>
          <cell r="Q42" t="str">
            <v>Trường Đại học Kinh tế - ĐHQGHN</v>
          </cell>
          <cell r="R42" t="str">
            <v>PGS.TS. Hoàng Văn Hải</v>
          </cell>
          <cell r="S42" t="str">
            <v>QLKT</v>
          </cell>
          <cell r="T42" t="str">
            <v xml:space="preserve"> Trường ĐH Kinh tế, ĐHQG Hà Nội</v>
          </cell>
          <cell r="U42" t="str">
            <v>PGS.TS. Nguyễn Hồng Thái</v>
          </cell>
          <cell r="V42" t="str">
            <v>Kinh tế</v>
          </cell>
          <cell r="W42" t="str">
            <v>Khoa KT-ĐH Giao thông vận tải</v>
          </cell>
          <cell r="X42" t="str">
            <v>TS. Nguyễn Thị Phi Nga</v>
          </cell>
          <cell r="Y42" t="str">
            <v>QTKD</v>
          </cell>
          <cell r="Z42" t="str">
            <v xml:space="preserve"> Trường ĐH Kinh tế, ĐHQG Hà Nội</v>
          </cell>
          <cell r="AA42" t="str">
            <v>TS. Nguyễn Thu Hà</v>
          </cell>
          <cell r="AB42" t="str">
            <v>QTKD</v>
          </cell>
          <cell r="AC42" t="str">
            <v xml:space="preserve"> Trường ĐH Kinh tế, ĐHQG Hà Nội</v>
          </cell>
          <cell r="AD42" t="str">
            <v>PGS.TS. Lê Xuân Bá</v>
          </cell>
          <cell r="AE42" t="str">
            <v>KTPT</v>
          </cell>
          <cell r="AF42" t="str">
            <v>Viện Nghiên cứu quản lý kinh tế Trung ương</v>
          </cell>
          <cell r="AG42" t="str">
            <v>1969/QĐ-ĐHKT ngày 19/7/2017 của Hiệu trưởng Trường ĐHKT</v>
          </cell>
          <cell r="AH42" t="str">
            <v>58/ĐHKT-QĐ ngày 7/1/2019</v>
          </cell>
          <cell r="AJ42" t="str">
            <v>1950 /QĐ-ĐHKT</v>
          </cell>
          <cell r="AK42" t="str">
            <v>ngày 8 tháng 7 năm 2019</v>
          </cell>
          <cell r="AM42" t="str">
            <v>F</v>
          </cell>
          <cell r="AR42" t="e">
            <v>#REF!</v>
          </cell>
          <cell r="AS42" t="str">
            <v>14h00</v>
          </cell>
          <cell r="AT42" t="str">
            <v>ngày 24 tháng 7 năm 2019</v>
          </cell>
          <cell r="AU42" t="str">
            <v>P.510, nhà E4, 144 Xuân Thủy</v>
          </cell>
          <cell r="AW42" t="str">
            <v>14h00 ngày 24 tháng 7 năm 2019</v>
          </cell>
          <cell r="AX42" t="str">
            <v>14h00 ngày 24 tháng 7 năm 2019, tại P.510, nhà E4, 144 Xuân Thủy</v>
          </cell>
          <cell r="AZ42" t="str">
            <v>ngày 8 tháng 7 năm 2019</v>
          </cell>
          <cell r="BA42">
            <v>1950</v>
          </cell>
          <cell r="BB42" t="str">
            <v>/QĐ-ĐHKT</v>
          </cell>
          <cell r="BC42" t="str">
            <v>1950 /QĐ-ĐHKT</v>
          </cell>
          <cell r="BD42" t="str">
            <v>1950 /QĐ-ĐHKT ngày 8 tháng 7 năm 2019</v>
          </cell>
        </row>
        <row r="43">
          <cell r="D43" t="str">
            <v>Đinh Thị Thu Hương 14/11/1986</v>
          </cell>
          <cell r="E43" t="str">
            <v>Đinh Thị Thu Hương</v>
          </cell>
          <cell r="F43" t="str">
            <v>14/11/1986</v>
          </cell>
          <cell r="G43" t="str">
            <v>Vĩnh Phúc</v>
          </cell>
          <cell r="H43" t="str">
            <v>Nữ</v>
          </cell>
          <cell r="I43" t="str">
            <v>Quản trị kinh doanh</v>
          </cell>
          <cell r="J43" t="str">
            <v>QH-2017-E</v>
          </cell>
          <cell r="K43" t="str">
            <v>Quản trị kinh doanh</v>
          </cell>
          <cell r="L43">
            <v>60340102</v>
          </cell>
          <cell r="M43" t="str">
            <v>6</v>
          </cell>
          <cell r="N43" t="str">
            <v>Quản trị kinh doanh</v>
          </cell>
          <cell r="O43" t="str">
            <v>Trách nhiệm xã hội của Tổng công ty Cơ điện xây dựng - Công ty Cổ phần (Agrimeco)</v>
          </cell>
          <cell r="P43" t="str">
            <v>TS. Nguyễn Phương Mai</v>
          </cell>
          <cell r="Q43" t="str">
            <v>Trường Đại học Kinh tế - ĐHQGHN</v>
          </cell>
          <cell r="R43" t="str">
            <v>PGS.TS. Trần Anh Tài</v>
          </cell>
          <cell r="S43" t="str">
            <v>KTCT</v>
          </cell>
          <cell r="T43" t="str">
            <v xml:space="preserve"> Trường ĐH Kinh tế, ĐHQG Hà Nội</v>
          </cell>
          <cell r="U43" t="str">
            <v>PGS.TS. Vũ Trí Dũng</v>
          </cell>
          <cell r="V43" t="str">
            <v>Marketing</v>
          </cell>
          <cell r="W43" t="str">
            <v>Trường ĐH Kinh tế Quốc dân</v>
          </cell>
          <cell r="X43" t="str">
            <v>TS. Nguyễn Văn Hưởng</v>
          </cell>
          <cell r="Y43" t="str">
            <v>Kinh tế</v>
          </cell>
          <cell r="Z43" t="str">
            <v>ĐHSP Kỹ thuật Hưng Yên</v>
          </cell>
          <cell r="AA43" t="str">
            <v>TS. Đỗ Xuân Trường</v>
          </cell>
          <cell r="AB43" t="str">
            <v>QTKD</v>
          </cell>
          <cell r="AC43" t="str">
            <v xml:space="preserve"> Trường ĐH Kinh tế, ĐHQG Hà Nội</v>
          </cell>
          <cell r="AD43" t="str">
            <v>PGS.TS. Đỗ Minh Cương</v>
          </cell>
          <cell r="AE43" t="str">
            <v>Chính trị học</v>
          </cell>
          <cell r="AF43" t="str">
            <v xml:space="preserve"> Trường ĐH Kinh tế, ĐHQG Hà Nội</v>
          </cell>
          <cell r="AG43" t="str">
            <v>1969/QĐ-ĐHKT ngày 19/7/2017 của Hiệu trưởng Trường ĐHKT</v>
          </cell>
          <cell r="AH43" t="str">
            <v>37/ĐHKT-QĐ ngày 7/1/2019</v>
          </cell>
          <cell r="AI43" t="str">
            <v>2.98</v>
          </cell>
          <cell r="AJ43" t="str">
            <v>1951 /QĐ-ĐHKT</v>
          </cell>
          <cell r="AK43" t="str">
            <v>ngày 8 tháng 7 năm 2019</v>
          </cell>
          <cell r="AL43" t="str">
            <v>8.9</v>
          </cell>
          <cell r="AM43" t="str">
            <v>A+</v>
          </cell>
          <cell r="AR43" t="e">
            <v>#REF!</v>
          </cell>
          <cell r="AS43" t="str">
            <v>14h00</v>
          </cell>
          <cell r="AT43" t="str">
            <v>ngày 16 tháng 7 năm 2019</v>
          </cell>
          <cell r="AU43" t="str">
            <v>P.513, nhà E4, 144 Xuân Thủy</v>
          </cell>
          <cell r="AW43" t="str">
            <v>14h00 ngày 16 tháng 7 năm 2019</v>
          </cell>
          <cell r="AX43" t="str">
            <v>14h00 ngày 16 tháng 7 năm 2019, tại P.513, nhà E4, 144 Xuân Thủy</v>
          </cell>
          <cell r="AZ43" t="str">
            <v>ngày 8 tháng 7 năm 2019</v>
          </cell>
          <cell r="BA43">
            <v>1951</v>
          </cell>
          <cell r="BB43" t="str">
            <v>/QĐ-ĐHKT</v>
          </cell>
          <cell r="BC43" t="str">
            <v>1951 /QĐ-ĐHKT</v>
          </cell>
          <cell r="BD43" t="str">
            <v>1951 /QĐ-ĐHKT ngày 8 tháng 7 năm 2019</v>
          </cell>
        </row>
        <row r="44">
          <cell r="D44" t="str">
            <v>Vương Thị Thu 06/08/1991</v>
          </cell>
          <cell r="E44" t="str">
            <v>Vương Thị Thu</v>
          </cell>
          <cell r="F44" t="str">
            <v>06/08/1991</v>
          </cell>
          <cell r="G44" t="str">
            <v>Quảng Ninh</v>
          </cell>
          <cell r="H44" t="str">
            <v>Nữ</v>
          </cell>
          <cell r="I44" t="str">
            <v>Quản trị kinh doanh</v>
          </cell>
          <cell r="J44" t="str">
            <v>QH-2017-E</v>
          </cell>
          <cell r="K44" t="str">
            <v>Quản trị kinh doanh</v>
          </cell>
          <cell r="L44">
            <v>60340102</v>
          </cell>
          <cell r="M44" t="str">
            <v>6</v>
          </cell>
          <cell r="N44" t="str">
            <v>Quản trị kinh doanh</v>
          </cell>
          <cell r="O44" t="str">
            <v>Chất lượng dịch vụ thương mại điện tử tại Công ty TNHH Shopee</v>
          </cell>
          <cell r="P44" t="str">
            <v>TS. Nguyễn Thu Hà</v>
          </cell>
          <cell r="Q44" t="str">
            <v>Trường ĐHKT - ĐHQGHN</v>
          </cell>
          <cell r="R44" t="str">
            <v>PGS.TS. Trần Anh Tài</v>
          </cell>
          <cell r="S44" t="str">
            <v>KTCT</v>
          </cell>
          <cell r="T44" t="str">
            <v xml:space="preserve"> Trường ĐH Kinh tế, ĐHQG Hà Nội</v>
          </cell>
          <cell r="U44" t="str">
            <v>TS. Nguyễn Văn Hưởng</v>
          </cell>
          <cell r="V44" t="str">
            <v>Kinh tế</v>
          </cell>
          <cell r="W44" t="str">
            <v>ĐHSP Kỹ thuật Hưng Yên</v>
          </cell>
          <cell r="X44" t="str">
            <v>PGS.TS. Vũ Trí Dũng</v>
          </cell>
          <cell r="Y44" t="str">
            <v>Marketing</v>
          </cell>
          <cell r="Z44" t="str">
            <v>Trường ĐH Kinh tế Quốc dân</v>
          </cell>
          <cell r="AA44" t="str">
            <v>TS. Đỗ Xuân Trường</v>
          </cell>
          <cell r="AB44" t="str">
            <v>QTKD</v>
          </cell>
          <cell r="AC44" t="str">
            <v xml:space="preserve"> Trường ĐH Kinh tế, ĐHQG Hà Nội</v>
          </cell>
          <cell r="AD44" t="str">
            <v>PGS.TS. Đỗ Minh Cương</v>
          </cell>
          <cell r="AE44" t="str">
            <v>Chính trị học</v>
          </cell>
          <cell r="AF44" t="str">
            <v xml:space="preserve"> Trường ĐH Kinh tế, ĐHQG Hà Nội</v>
          </cell>
          <cell r="AG44" t="str">
            <v>1969/QĐ-ĐHKT ngày 19/7/2017 của Hiệu trưởng Trường ĐHKT</v>
          </cell>
          <cell r="AH44" t="str">
            <v>240/ĐHKT-QĐ ngày 15/1/2019</v>
          </cell>
          <cell r="AI44" t="str">
            <v>3.2</v>
          </cell>
          <cell r="AJ44" t="str">
            <v>1952 /QĐ-ĐHKT</v>
          </cell>
          <cell r="AK44" t="str">
            <v>ngày 8 tháng 7 năm 2019</v>
          </cell>
          <cell r="AL44" t="str">
            <v>8.8</v>
          </cell>
          <cell r="AM44" t="str">
            <v>A+</v>
          </cell>
          <cell r="AR44" t="e">
            <v>#REF!</v>
          </cell>
          <cell r="AS44" t="str">
            <v>14h00</v>
          </cell>
          <cell r="AT44" t="str">
            <v>ngày 16 tháng 7 năm 2019</v>
          </cell>
          <cell r="AU44" t="str">
            <v>P.513, nhà E4, 144 Xuân Thủy</v>
          </cell>
          <cell r="AW44" t="str">
            <v>14h00 ngày 16 tháng 7 năm 2019</v>
          </cell>
          <cell r="AX44" t="str">
            <v>14h00 ngày 16 tháng 7 năm 2019, tại P.513, nhà E4, 144 Xuân Thủy</v>
          </cell>
          <cell r="AZ44" t="str">
            <v>ngày 8 tháng 7 năm 2019</v>
          </cell>
          <cell r="BA44">
            <v>1952</v>
          </cell>
          <cell r="BB44" t="str">
            <v>/QĐ-ĐHKT</v>
          </cell>
          <cell r="BC44" t="str">
            <v>1952 /QĐ-ĐHKT</v>
          </cell>
          <cell r="BD44" t="str">
            <v>1952 /QĐ-ĐHKT ngày 8 tháng 7 năm 2019</v>
          </cell>
        </row>
        <row r="45">
          <cell r="D45" t="str">
            <v>Nguyễn Thu Hương 21/09/1986</v>
          </cell>
          <cell r="E45" t="str">
            <v>Nguyễn Thu Hương</v>
          </cell>
          <cell r="F45" t="str">
            <v>21/09/1986</v>
          </cell>
          <cell r="G45" t="str">
            <v>Hải Dương</v>
          </cell>
          <cell r="H45" t="str">
            <v>Nữ</v>
          </cell>
          <cell r="I45" t="str">
            <v>Quản trị kinh doanh</v>
          </cell>
          <cell r="J45" t="str">
            <v>QH-2017-E</v>
          </cell>
          <cell r="K45" t="str">
            <v>Quản trị kinh doanh</v>
          </cell>
          <cell r="L45">
            <v>60340102</v>
          </cell>
          <cell r="M45" t="str">
            <v>6</v>
          </cell>
          <cell r="N45" t="str">
            <v>Quản trị kinh doanh</v>
          </cell>
          <cell r="O45" t="str">
            <v>Phát triển thương hiệu Trường Đại học Điện Lực</v>
          </cell>
          <cell r="P45" t="str">
            <v>TS. Vũ Thị Minh Hiền</v>
          </cell>
          <cell r="Q45" t="str">
            <v>Trường Đại học Kinh tế - ĐHQGHN</v>
          </cell>
          <cell r="R45" t="str">
            <v>PGS.TS. Trần Anh Tài</v>
          </cell>
          <cell r="S45" t="str">
            <v>KTCT</v>
          </cell>
          <cell r="T45" t="str">
            <v xml:space="preserve"> Trường ĐH Kinh tế, ĐHQG Hà Nội</v>
          </cell>
          <cell r="U45" t="str">
            <v>PGS.TS. Đỗ Minh Cương</v>
          </cell>
          <cell r="V45" t="str">
            <v>Chính trị học</v>
          </cell>
          <cell r="W45" t="str">
            <v xml:space="preserve"> Trường ĐH Kinh tế, ĐHQG Hà Nội</v>
          </cell>
          <cell r="X45" t="str">
            <v>TS. Nguyễn Văn Hưởng</v>
          </cell>
          <cell r="Y45" t="str">
            <v>Kinh tế</v>
          </cell>
          <cell r="Z45" t="str">
            <v>ĐHSP Kỹ thuật Hưng Yên</v>
          </cell>
          <cell r="AA45" t="str">
            <v>TS. Đỗ Xuân Trường</v>
          </cell>
          <cell r="AB45" t="str">
            <v>QTKD</v>
          </cell>
          <cell r="AC45" t="str">
            <v xml:space="preserve"> Trường ĐH Kinh tế, ĐHQG Hà Nội</v>
          </cell>
          <cell r="AD45" t="str">
            <v>PGS.TS. Vũ Trí Dũng</v>
          </cell>
          <cell r="AE45" t="str">
            <v>Marketing</v>
          </cell>
          <cell r="AF45" t="str">
            <v>Trường ĐH Kinh tế Quốc dân</v>
          </cell>
          <cell r="AG45" t="str">
            <v>1969/QĐ-ĐHKT ngày 19/7/2017 của Hiệu trưởng Trường ĐHKT</v>
          </cell>
          <cell r="AH45" t="str">
            <v>38/ĐHKT-QĐ ngày 7/1/2019</v>
          </cell>
          <cell r="AI45" t="str">
            <v>3.26</v>
          </cell>
          <cell r="AJ45" t="str">
            <v>1953 /QĐ-ĐHKT</v>
          </cell>
          <cell r="AK45" t="str">
            <v>ngày 8 tháng 7 năm 2019</v>
          </cell>
          <cell r="AL45" t="str">
            <v>8.9</v>
          </cell>
          <cell r="AM45" t="str">
            <v>A+</v>
          </cell>
          <cell r="AR45" t="e">
            <v>#REF!</v>
          </cell>
          <cell r="AS45" t="str">
            <v>14h00</v>
          </cell>
          <cell r="AT45" t="str">
            <v>ngày 16 tháng 7 năm 2019</v>
          </cell>
          <cell r="AU45" t="str">
            <v>P.513, nhà E4, 144 Xuân Thủy</v>
          </cell>
          <cell r="AW45" t="str">
            <v>14h00 ngày 16 tháng 7 năm 2019</v>
          </cell>
          <cell r="AX45" t="str">
            <v>14h00 ngày 16 tháng 7 năm 2019, tại P.513, nhà E4, 144 Xuân Thủy</v>
          </cell>
          <cell r="AZ45" t="str">
            <v>ngày 8 tháng 7 năm 2019</v>
          </cell>
          <cell r="BA45">
            <v>1953</v>
          </cell>
          <cell r="BB45" t="str">
            <v>/QĐ-ĐHKT</v>
          </cell>
          <cell r="BC45" t="str">
            <v>1953 /QĐ-ĐHKT</v>
          </cell>
          <cell r="BD45" t="str">
            <v>1953 /QĐ-ĐHKT ngày 8 tháng 7 năm 2019</v>
          </cell>
        </row>
        <row r="46">
          <cell r="D46" t="str">
            <v>Bùi Đình Nam 26/06/1981</v>
          </cell>
          <cell r="E46" t="str">
            <v>Bùi Đình Nam</v>
          </cell>
          <cell r="F46" t="str">
            <v>26/06/1981</v>
          </cell>
          <cell r="G46" t="str">
            <v>Tuyên Quang</v>
          </cell>
          <cell r="H46" t="str">
            <v>Nam</v>
          </cell>
          <cell r="I46" t="str">
            <v>Quản trị kinh doanh</v>
          </cell>
          <cell r="J46" t="str">
            <v>QH-2017-E</v>
          </cell>
          <cell r="K46" t="str">
            <v>Quản trị kinh doanh</v>
          </cell>
          <cell r="L46">
            <v>60340102</v>
          </cell>
          <cell r="M46" t="str">
            <v>6</v>
          </cell>
          <cell r="N46" t="str">
            <v>Quản trị kinh doanh</v>
          </cell>
          <cell r="O46" t="str">
            <v>Chiến lược kinh doanh của Công ty Cổ phần Ecoba Việt Nam đến năm 2025</v>
          </cell>
          <cell r="P46" t="str">
            <v>PGS.TS. Nhâm Phong Tuân</v>
          </cell>
          <cell r="Q46" t="str">
            <v>Trường Đại học Kinh tế - ĐHQGHN</v>
          </cell>
          <cell r="R46" t="str">
            <v>PGS.TS. Trần Anh Tài</v>
          </cell>
          <cell r="S46" t="str">
            <v>KTCT</v>
          </cell>
          <cell r="T46" t="str">
            <v xml:space="preserve"> Trường ĐH Kinh tế, ĐHQG Hà Nội</v>
          </cell>
          <cell r="U46" t="str">
            <v>PGS.TS. Đỗ Minh Cương</v>
          </cell>
          <cell r="V46" t="str">
            <v>Chính trị học</v>
          </cell>
          <cell r="W46" t="str">
            <v xml:space="preserve"> Trường ĐH Kinh tế, ĐHQG Hà Nội</v>
          </cell>
          <cell r="X46" t="str">
            <v>PGS.TS. Vũ Trí Dũng</v>
          </cell>
          <cell r="Y46" t="str">
            <v>Marketing</v>
          </cell>
          <cell r="Z46" t="str">
            <v>Trường ĐH Kinh tế Quốc dân</v>
          </cell>
          <cell r="AA46" t="str">
            <v>TS. Đỗ Xuân Trường</v>
          </cell>
          <cell r="AB46" t="str">
            <v>QTKD</v>
          </cell>
          <cell r="AC46" t="str">
            <v xml:space="preserve"> Trường ĐH Kinh tế, ĐHQG Hà Nội</v>
          </cell>
          <cell r="AD46" t="str">
            <v>TS. Nguyễn Văn Hưởng</v>
          </cell>
          <cell r="AE46" t="str">
            <v>Kinh tế</v>
          </cell>
          <cell r="AF46" t="str">
            <v>ĐHSP Kỹ thuật Hưng Yên</v>
          </cell>
          <cell r="AG46" t="str">
            <v>1969/QĐ-ĐHKT ngày 19/7/2017 của Hiệu trưởng Trường ĐHKT</v>
          </cell>
          <cell r="AH46" t="str">
            <v>69/ĐHKT-QĐ ngày 7/1/2019</v>
          </cell>
          <cell r="AI46" t="str">
            <v>3.03</v>
          </cell>
          <cell r="AJ46" t="str">
            <v>1954 /QĐ-ĐHKT</v>
          </cell>
          <cell r="AK46" t="str">
            <v>ngày 8 tháng 7 năm 2019</v>
          </cell>
          <cell r="AL46" t="str">
            <v>8.6</v>
          </cell>
          <cell r="AM46" t="str">
            <v>A+</v>
          </cell>
          <cell r="AR46" t="e">
            <v>#REF!</v>
          </cell>
          <cell r="AS46" t="str">
            <v>14h00</v>
          </cell>
          <cell r="AT46" t="str">
            <v>ngày 16 tháng 7 năm 2019</v>
          </cell>
          <cell r="AU46" t="str">
            <v>P.513, nhà E4, 144 Xuân Thủy</v>
          </cell>
          <cell r="AW46" t="str">
            <v>14h00 ngày 16 tháng 7 năm 2019</v>
          </cell>
          <cell r="AX46" t="str">
            <v>14h00 ngày 16 tháng 7 năm 2019, tại P.513, nhà E4, 144 Xuân Thủy</v>
          </cell>
          <cell r="AZ46" t="str">
            <v>ngày 8 tháng 7 năm 2019</v>
          </cell>
          <cell r="BA46">
            <v>1954</v>
          </cell>
          <cell r="BB46" t="str">
            <v>/QĐ-ĐHKT</v>
          </cell>
          <cell r="BC46" t="str">
            <v>1954 /QĐ-ĐHKT</v>
          </cell>
          <cell r="BD46" t="str">
            <v>1954 /QĐ-ĐHKT ngày 8 tháng 7 năm 2019</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efreshError="1">
        <row r="2">
          <cell r="D2" t="str">
            <v>Hà Thị Thanh Hương 31/03/1976</v>
          </cell>
          <cell r="E2" t="str">
            <v>Hà Thị Thanh Hương</v>
          </cell>
          <cell r="F2" t="str">
            <v>31/03/1976</v>
          </cell>
          <cell r="G2" t="str">
            <v>Phú Thọ</v>
          </cell>
          <cell r="H2" t="str">
            <v>Nữ</v>
          </cell>
          <cell r="I2" t="str">
            <v>Kinh tế chính trị</v>
          </cell>
          <cell r="J2" t="str">
            <v>QH-2016-E</v>
          </cell>
          <cell r="K2" t="str">
            <v>Quản lý kinh tế</v>
          </cell>
          <cell r="L2" t="str">
            <v>60340410</v>
          </cell>
          <cell r="M2" t="str">
            <v>1</v>
          </cell>
          <cell r="N2" t="str">
            <v>Quản lý kinh tế</v>
          </cell>
          <cell r="O2" t="str">
            <v xml:space="preserve">Quản lý vốn tại Công ty TNHH MTV nhiên liệu Hàng không Việt Nam </v>
          </cell>
          <cell r="P2" t="str">
            <v>GS.TS Phan Huy Đường</v>
          </cell>
          <cell r="Q2" t="str">
            <v>Trường ĐHKT, ĐHQGHN</v>
          </cell>
          <cell r="R2" t="str">
            <v>PGS.TS. Nguyễn Trúc Lê</v>
          </cell>
          <cell r="S2" t="str">
            <v>PTDN</v>
          </cell>
          <cell r="T2" t="str">
            <v xml:space="preserve"> Trường ĐH Kinh tế, ĐHQG Hà Nội</v>
          </cell>
          <cell r="U2" t="str">
            <v>PGS.TS. Bùi Văn Huyền</v>
          </cell>
          <cell r="V2" t="str">
            <v>Kinh tế</v>
          </cell>
          <cell r="W2" t="str">
            <v>Học viện chính trị Quốc gia HCM</v>
          </cell>
          <cell r="X2" t="str">
            <v>PGS.TS. Lê Hùng Sơn</v>
          </cell>
          <cell r="Y2" t="str">
            <v>TCNH</v>
          </cell>
          <cell r="Z2" t="str">
            <v>Kho bạc Nhà nước</v>
          </cell>
          <cell r="AA2" t="str">
            <v>TS. Hoàng Khắc Lịch</v>
          </cell>
          <cell r="AB2" t="str">
            <v>KTH</v>
          </cell>
          <cell r="AC2" t="str">
            <v xml:space="preserve"> Trường ĐH Kinh tế, ĐHQG Hà Nội</v>
          </cell>
          <cell r="AD2" t="str">
            <v>TS. Vũ Văn Hưởng</v>
          </cell>
          <cell r="AE2" t="str">
            <v>Kinh tế</v>
          </cell>
          <cell r="AF2" t="str">
            <v xml:space="preserve"> Trường ĐH Kinh tế, ĐHQG Hà Nội</v>
          </cell>
          <cell r="AG2" t="str">
            <v>4094/QĐ-ĐHKT ngày 16/12/2016 của Hiệu trưởng Trường ĐHKT</v>
          </cell>
          <cell r="AH2" t="str">
            <v>928/ĐHKT-QĐ ngày 17/04/2018</v>
          </cell>
          <cell r="AI2">
            <v>3.31</v>
          </cell>
          <cell r="AJ2" t="str">
            <v>3421 /QĐ-ĐHKT</v>
          </cell>
          <cell r="AK2" t="str">
            <v>ngày 19 tháng 12 năm 2018</v>
          </cell>
          <cell r="AL2">
            <v>8.3000000000000007</v>
          </cell>
          <cell r="AM2" t="str">
            <v>B+</v>
          </cell>
          <cell r="AN2">
            <v>0</v>
          </cell>
          <cell r="AO2">
            <v>0</v>
          </cell>
          <cell r="AP2">
            <v>0</v>
          </cell>
          <cell r="AQ2">
            <v>0</v>
          </cell>
          <cell r="AR2" t="str">
            <v>0974959998</v>
          </cell>
          <cell r="AS2" t="str">
            <v>14h00</v>
          </cell>
          <cell r="AT2" t="str">
            <v>ngày 9 tháng 1 năm 2019</v>
          </cell>
          <cell r="AU2" t="str">
            <v>P.511, nhà E4, 144 Xuân Thủy, Cầu Giấy, HN</v>
          </cell>
          <cell r="AV2" t="e">
            <v>#N/A</v>
          </cell>
          <cell r="AW2" t="str">
            <v>14h00 ngày 9 tháng 1 năm 2019</v>
          </cell>
          <cell r="AX2" t="str">
            <v>14h00 ngày 9 tháng 1 năm 2019, tại P.511, nhà E4, 144 Xuân Thủy, Cầu Giấy, HN</v>
          </cell>
          <cell r="AY2">
            <v>0</v>
          </cell>
          <cell r="AZ2" t="str">
            <v>ngày 19 tháng 12 năm 2018</v>
          </cell>
          <cell r="BA2">
            <v>3421</v>
          </cell>
          <cell r="BB2" t="str">
            <v>/QĐ-ĐHKT</v>
          </cell>
          <cell r="BC2" t="str">
            <v>3421 /QĐ-ĐHKT</v>
          </cell>
          <cell r="BD2" t="str">
            <v>3421 /QĐ-ĐHKT ngày 19 tháng 12 năm 2018</v>
          </cell>
        </row>
        <row r="3">
          <cell r="D3" t="str">
            <v>Lưu Thị Thanh Thủy 16/12/1986</v>
          </cell>
          <cell r="E3" t="str">
            <v>Lưu Thị Thanh Thủy</v>
          </cell>
          <cell r="F3" t="str">
            <v>16/12/1986</v>
          </cell>
          <cell r="G3" t="str">
            <v>Hưng Yên</v>
          </cell>
          <cell r="H3" t="str">
            <v>Nữ</v>
          </cell>
          <cell r="I3" t="str">
            <v>Kinh tế chính trị</v>
          </cell>
          <cell r="J3" t="str">
            <v>QH-2016-E</v>
          </cell>
          <cell r="K3" t="str">
            <v>Quản lý kinh tế</v>
          </cell>
          <cell r="L3" t="str">
            <v>60340410</v>
          </cell>
          <cell r="M3" t="str">
            <v>1</v>
          </cell>
          <cell r="N3" t="str">
            <v>Quản lý kinh tế</v>
          </cell>
          <cell r="O3" t="str">
            <v>Quản lý hoạt động kiểm tra chuyên ngành đối với hàng hóa xuất nhập khẩu tại Tổng cục hải quan</v>
          </cell>
          <cell r="P3" t="str">
            <v>TS. Nguyễn Mạnh Hùng</v>
          </cell>
          <cell r="Q3" t="str">
            <v>Hội đồng lý luận Trung Ương</v>
          </cell>
          <cell r="R3" t="str">
            <v>PGS.TS. Nguyễn Trúc Lê</v>
          </cell>
          <cell r="S3" t="str">
            <v>PTDN</v>
          </cell>
          <cell r="T3" t="str">
            <v xml:space="preserve"> Trường ĐH Kinh tế, ĐHQG Hà Nội</v>
          </cell>
          <cell r="U3" t="str">
            <v>PGS.TS. Lê Hùng Sơn</v>
          </cell>
          <cell r="V3" t="str">
            <v>TCNH</v>
          </cell>
          <cell r="W3" t="str">
            <v>Kho bạc Nhà nước</v>
          </cell>
          <cell r="X3" t="str">
            <v>PGS.TS. Bùi Văn Huyền</v>
          </cell>
          <cell r="Y3" t="str">
            <v>Kinh tế</v>
          </cell>
          <cell r="Z3" t="str">
            <v>Học viện chính trị Quốc gia HCM</v>
          </cell>
          <cell r="AA3" t="str">
            <v>TS. Hoàng Khắc Lịch</v>
          </cell>
          <cell r="AB3" t="str">
            <v>KTH</v>
          </cell>
          <cell r="AC3" t="str">
            <v xml:space="preserve"> Trường ĐH Kinh tế, ĐHQG Hà Nội</v>
          </cell>
          <cell r="AD3" t="str">
            <v>TS. Vũ Văn Hưởng</v>
          </cell>
          <cell r="AE3" t="str">
            <v>Kinh tế</v>
          </cell>
          <cell r="AF3" t="str">
            <v xml:space="preserve"> Trường ĐH Kinh tế, ĐHQG Hà Nội</v>
          </cell>
          <cell r="AG3" t="str">
            <v>4094/QĐ-ĐHKT ngày 16/12/2016 của Hiệu trưởng Trường ĐHKT</v>
          </cell>
          <cell r="AH3" t="str">
            <v>969/ĐHKT-QĐ ngày 17/04/2018</v>
          </cell>
          <cell r="AI3">
            <v>3.24</v>
          </cell>
          <cell r="AJ3" t="str">
            <v>3422 /QĐ-ĐHKT</v>
          </cell>
          <cell r="AK3" t="str">
            <v>ngày 19 tháng 12 năm 2018</v>
          </cell>
          <cell r="AL3">
            <v>8</v>
          </cell>
          <cell r="AM3" t="str">
            <v>B+</v>
          </cell>
          <cell r="AN3">
            <v>0</v>
          </cell>
          <cell r="AO3">
            <v>0</v>
          </cell>
          <cell r="AP3">
            <v>0</v>
          </cell>
          <cell r="AQ3">
            <v>0</v>
          </cell>
          <cell r="AR3" t="str">
            <v>0978431686</v>
          </cell>
          <cell r="AS3" t="str">
            <v>14h00</v>
          </cell>
          <cell r="AT3" t="str">
            <v>ngày 9 tháng 1 năm 2019</v>
          </cell>
          <cell r="AU3" t="str">
            <v>P.511, nhà E4, 144 Xuân Thủy, Cầu Giấy, HN</v>
          </cell>
          <cell r="AV3" t="e">
            <v>#N/A</v>
          </cell>
          <cell r="AW3" t="str">
            <v>14h00 ngày 9 tháng 1 năm 2019</v>
          </cell>
          <cell r="AX3" t="str">
            <v>14h00 ngày 9 tháng 1 năm 2019, tại P.511, nhà E4, 144 Xuân Thủy, Cầu Giấy, HN</v>
          </cell>
          <cell r="AY3">
            <v>0</v>
          </cell>
          <cell r="AZ3" t="str">
            <v>ngày 19 tháng 12 năm 2018</v>
          </cell>
          <cell r="BA3">
            <v>3422</v>
          </cell>
          <cell r="BB3" t="str">
            <v>/QĐ-ĐHKT</v>
          </cell>
          <cell r="BC3" t="str">
            <v>3422 /QĐ-ĐHKT</v>
          </cell>
          <cell r="BD3" t="str">
            <v>3422 /QĐ-ĐHKT ngày 19 tháng 12 năm 2018</v>
          </cell>
        </row>
        <row r="4">
          <cell r="D4" t="str">
            <v>Ngô Minh Thỏa 07/05/1983</v>
          </cell>
          <cell r="E4" t="str">
            <v>Ngô Minh Thỏa</v>
          </cell>
          <cell r="F4" t="str">
            <v>07/05/1983</v>
          </cell>
          <cell r="G4" t="str">
            <v>Thái Bình</v>
          </cell>
          <cell r="H4" t="str">
            <v>Nam</v>
          </cell>
          <cell r="I4" t="str">
            <v>Kinh tế chính trị</v>
          </cell>
          <cell r="J4" t="str">
            <v>QH-2016-E</v>
          </cell>
          <cell r="K4" t="str">
            <v>Quản lý kinh tế</v>
          </cell>
          <cell r="L4" t="str">
            <v>60340410</v>
          </cell>
          <cell r="M4" t="str">
            <v>1</v>
          </cell>
          <cell r="N4" t="str">
            <v>Quản lý kinh tế</v>
          </cell>
          <cell r="O4" t="str">
            <v>Quản lý nhân lực tại Công ty TNHH Công nghệ thông tin và truyền thông GTEL</v>
          </cell>
          <cell r="P4" t="str">
            <v>PGS.TS Phạm Thị Hồng Điệp</v>
          </cell>
          <cell r="Q4" t="str">
            <v>Trường ĐHKT, ĐHQGHN</v>
          </cell>
          <cell r="R4" t="str">
            <v>PGS.TS. Nguyễn Trúc Lê</v>
          </cell>
          <cell r="S4" t="str">
            <v>PTDN</v>
          </cell>
          <cell r="T4" t="str">
            <v xml:space="preserve"> Trường ĐH Kinh tế, ĐHQG Hà Nội</v>
          </cell>
          <cell r="U4" t="str">
            <v>PGS.TS. Bùi Văn Huyền</v>
          </cell>
          <cell r="V4" t="str">
            <v>Kinh tế</v>
          </cell>
          <cell r="W4" t="str">
            <v>Học viện chính trị Quốc gia HCM</v>
          </cell>
          <cell r="X4" t="str">
            <v>TS. Vũ Văn Hưởng</v>
          </cell>
          <cell r="Y4" t="str">
            <v>Kinh tế</v>
          </cell>
          <cell r="Z4" t="str">
            <v xml:space="preserve"> Trường ĐH Kinh tế, ĐHQG Hà Nội</v>
          </cell>
          <cell r="AA4" t="str">
            <v>TS. Hoàng Khắc Lịch</v>
          </cell>
          <cell r="AB4" t="str">
            <v>KTH</v>
          </cell>
          <cell r="AC4" t="str">
            <v xml:space="preserve"> Trường ĐH Kinh tế, ĐHQG Hà Nội</v>
          </cell>
          <cell r="AD4" t="str">
            <v>PGS.TS. Lê Hùng Sơn</v>
          </cell>
          <cell r="AE4" t="str">
            <v>TCNH</v>
          </cell>
          <cell r="AF4" t="str">
            <v>Kho bạc Nhà nước</v>
          </cell>
          <cell r="AG4" t="str">
            <v>4094/QĐ-ĐHKT ngày 16/12/2016 của Hiệu trưởng Trường ĐHKT</v>
          </cell>
          <cell r="AH4" t="str">
            <v>964/ĐHKT-QĐ ngày 17/04/2018</v>
          </cell>
          <cell r="AI4">
            <v>3.15</v>
          </cell>
          <cell r="AJ4" t="str">
            <v>3423 /QĐ-ĐHKT</v>
          </cell>
          <cell r="AK4" t="str">
            <v>ngày 19 tháng 12 năm 2018</v>
          </cell>
          <cell r="AL4">
            <v>8.3000000000000007</v>
          </cell>
          <cell r="AM4" t="str">
            <v>B+</v>
          </cell>
          <cell r="AN4">
            <v>0</v>
          </cell>
          <cell r="AO4">
            <v>0</v>
          </cell>
          <cell r="AP4">
            <v>0</v>
          </cell>
          <cell r="AQ4">
            <v>0</v>
          </cell>
          <cell r="AR4" t="str">
            <v>0916131898</v>
          </cell>
          <cell r="AS4" t="str">
            <v>14h00</v>
          </cell>
          <cell r="AT4" t="str">
            <v>ngày 9 tháng 1 năm 2019</v>
          </cell>
          <cell r="AU4" t="str">
            <v>P.511, nhà E4, 144 Xuân Thủy, Cầu Giấy, HN</v>
          </cell>
          <cell r="AV4" t="e">
            <v>#N/A</v>
          </cell>
          <cell r="AW4" t="str">
            <v>14h00 ngày 9 tháng 1 năm 2019</v>
          </cell>
          <cell r="AX4" t="str">
            <v>14h00 ngày 9 tháng 1 năm 2019, tại P.511, nhà E4, 144 Xuân Thủy, Cầu Giấy, HN</v>
          </cell>
          <cell r="AY4">
            <v>0</v>
          </cell>
          <cell r="AZ4" t="str">
            <v>ngày 19 tháng 12 năm 2018</v>
          </cell>
          <cell r="BA4">
            <v>3423</v>
          </cell>
          <cell r="BB4" t="str">
            <v>/QĐ-ĐHKT</v>
          </cell>
          <cell r="BC4" t="str">
            <v>3423 /QĐ-ĐHKT</v>
          </cell>
          <cell r="BD4" t="str">
            <v>3423 /QĐ-ĐHKT ngày 19 tháng 12 năm 2018</v>
          </cell>
        </row>
        <row r="5">
          <cell r="D5" t="str">
            <v>Nguyễn Thị Thu Hằng 12/11/1977</v>
          </cell>
          <cell r="E5" t="str">
            <v>Nguyễn Thị Thu Hằng</v>
          </cell>
          <cell r="F5" t="str">
            <v>12/11/1977</v>
          </cell>
          <cell r="G5" t="str">
            <v>Hà Nội</v>
          </cell>
          <cell r="H5" t="str">
            <v>Nữ</v>
          </cell>
          <cell r="I5" t="str">
            <v>Kinh tế chính trị</v>
          </cell>
          <cell r="J5" t="str">
            <v>QH-2016-E</v>
          </cell>
          <cell r="K5" t="str">
            <v>Quản lý kinh tế</v>
          </cell>
          <cell r="L5" t="str">
            <v>60340410</v>
          </cell>
          <cell r="M5" t="str">
            <v>1</v>
          </cell>
          <cell r="N5" t="str">
            <v>Quản lý kinh tế</v>
          </cell>
          <cell r="O5" t="str">
            <v>Quản lý chi thường xuyên ngân sách nhà nước tại Bệnh viện 19-8, Bộ Công An</v>
          </cell>
          <cell r="P5" t="str">
            <v>PGS.TS Phạm Thị Hồng Điệp</v>
          </cell>
          <cell r="Q5" t="str">
            <v>Trường ĐHKT, ĐHQGHN</v>
          </cell>
          <cell r="R5" t="str">
            <v>PGS.TS. Nguyễn Trúc Lê</v>
          </cell>
          <cell r="S5" t="str">
            <v>PTDN</v>
          </cell>
          <cell r="T5" t="str">
            <v xml:space="preserve"> Trường ĐH Kinh tế, ĐHQG Hà Nội</v>
          </cell>
          <cell r="U5" t="str">
            <v>TS. Vũ Văn Hưởng</v>
          </cell>
          <cell r="V5" t="str">
            <v>Kinh tế</v>
          </cell>
          <cell r="W5" t="str">
            <v xml:space="preserve"> Trường ĐH Kinh tế, ĐHQG Hà Nội</v>
          </cell>
          <cell r="X5" t="str">
            <v>PGS.TS. Bùi Văn Huyền</v>
          </cell>
          <cell r="Y5" t="str">
            <v>Kinh tế</v>
          </cell>
          <cell r="Z5" t="str">
            <v>Học viện chính trị Quốc gia HCM</v>
          </cell>
          <cell r="AA5" t="str">
            <v>TS. Hoàng Khắc Lịch</v>
          </cell>
          <cell r="AB5" t="str">
            <v>KTH</v>
          </cell>
          <cell r="AC5" t="str">
            <v xml:space="preserve"> Trường ĐH Kinh tế, ĐHQG Hà Nội</v>
          </cell>
          <cell r="AD5" t="str">
            <v>PGS.TS. Lê Hùng Sơn</v>
          </cell>
          <cell r="AE5" t="str">
            <v>TCNH</v>
          </cell>
          <cell r="AF5" t="str">
            <v>Kho bạc Nhà nước</v>
          </cell>
          <cell r="AG5" t="str">
            <v>4094/QĐ-ĐHKT ngày 16/12/2016 của Hiệu trưởng Trường ĐHKT</v>
          </cell>
          <cell r="AH5" t="str">
            <v>916/ĐHKT-QĐ ngày 17/04/2018</v>
          </cell>
          <cell r="AI5">
            <v>3.29</v>
          </cell>
          <cell r="AJ5" t="str">
            <v>3424 /QĐ-ĐHKT</v>
          </cell>
          <cell r="AK5" t="str">
            <v>ngày 19 tháng 12 năm 2018</v>
          </cell>
          <cell r="AL5">
            <v>8.3000000000000007</v>
          </cell>
          <cell r="AM5" t="str">
            <v>B+</v>
          </cell>
          <cell r="AN5">
            <v>0</v>
          </cell>
          <cell r="AO5">
            <v>0</v>
          </cell>
          <cell r="AP5">
            <v>0</v>
          </cell>
          <cell r="AQ5">
            <v>0</v>
          </cell>
          <cell r="AR5" t="str">
            <v>0984733993</v>
          </cell>
          <cell r="AS5" t="str">
            <v>14h00</v>
          </cell>
          <cell r="AT5" t="str">
            <v>ngày 9 tháng 1 năm 2019</v>
          </cell>
          <cell r="AU5" t="str">
            <v>P.511, nhà E4, 144 Xuân Thủy, Cầu Giấy, HN</v>
          </cell>
          <cell r="AV5" t="e">
            <v>#N/A</v>
          </cell>
          <cell r="AW5" t="str">
            <v>14h00 ngày 9 tháng 1 năm 2019</v>
          </cell>
          <cell r="AX5" t="str">
            <v>14h00 ngày 9 tháng 1 năm 2019, tại P.511, nhà E4, 144 Xuân Thủy, Cầu Giấy, HN</v>
          </cell>
          <cell r="AY5">
            <v>0</v>
          </cell>
          <cell r="AZ5" t="str">
            <v>ngày 19 tháng 12 năm 2018</v>
          </cell>
          <cell r="BA5">
            <v>3424</v>
          </cell>
          <cell r="BB5" t="str">
            <v>/QĐ-ĐHKT</v>
          </cell>
          <cell r="BC5" t="str">
            <v>3424 /QĐ-ĐHKT</v>
          </cell>
          <cell r="BD5" t="str">
            <v>3424 /QĐ-ĐHKT ngày 19 tháng 12 năm 2018</v>
          </cell>
        </row>
        <row r="6">
          <cell r="D6" t="str">
            <v>Nguyễn Văn Hải 18/10/1980</v>
          </cell>
          <cell r="E6" t="str">
            <v>Nguyễn Văn Hải</v>
          </cell>
          <cell r="F6" t="str">
            <v>18/10/1980</v>
          </cell>
          <cell r="G6" t="str">
            <v>Bắc Ninh</v>
          </cell>
          <cell r="H6" t="str">
            <v>Nam</v>
          </cell>
          <cell r="I6" t="str">
            <v>Kinh tế chính trị</v>
          </cell>
          <cell r="J6" t="str">
            <v>QH-2016-E</v>
          </cell>
          <cell r="K6" t="str">
            <v>Quản lý kinh tế</v>
          </cell>
          <cell r="L6" t="str">
            <v>60340410</v>
          </cell>
          <cell r="M6" t="str">
            <v>1</v>
          </cell>
          <cell r="N6" t="str">
            <v>Quản lý kinh tế</v>
          </cell>
          <cell r="O6" t="str">
            <v>Quản lý vốn đầu tư xây dựng cơ bản từ nguồn vốn ngân sách nhà nước của huyện Thuận Thành, tỉnh Bắc Ninh</v>
          </cell>
          <cell r="P6" t="str">
            <v>PGS.TS Vũ Đức Thanh</v>
          </cell>
          <cell r="Q6" t="str">
            <v>Trường ĐHKT, ĐHQGHN</v>
          </cell>
          <cell r="R6" t="str">
            <v>PGS.TS. Nguyễn Trúc Lê</v>
          </cell>
          <cell r="S6" t="str">
            <v>PTDN</v>
          </cell>
          <cell r="T6" t="str">
            <v xml:space="preserve"> Trường ĐH Kinh tế, ĐHQG Hà Nội</v>
          </cell>
          <cell r="U6" t="str">
            <v>PGS.TS. Lê Hùng Sơn</v>
          </cell>
          <cell r="V6" t="str">
            <v>TCNH</v>
          </cell>
          <cell r="W6" t="str">
            <v>Kho bạc Nhà nước</v>
          </cell>
          <cell r="X6" t="str">
            <v>TS. Vũ Văn Hưởng</v>
          </cell>
          <cell r="Y6" t="str">
            <v>Kinh tế</v>
          </cell>
          <cell r="Z6" t="str">
            <v xml:space="preserve"> Trường ĐH Kinh tế, ĐHQG Hà Nội</v>
          </cell>
          <cell r="AA6" t="str">
            <v>TS. Hoàng Khắc Lịch</v>
          </cell>
          <cell r="AB6" t="str">
            <v>KTH</v>
          </cell>
          <cell r="AC6" t="str">
            <v xml:space="preserve"> Trường ĐH Kinh tế, ĐHQG Hà Nội</v>
          </cell>
          <cell r="AD6" t="str">
            <v>PGS.TS. Bùi Văn Huyền</v>
          </cell>
          <cell r="AE6" t="str">
            <v>Kinh tế</v>
          </cell>
          <cell r="AF6" t="str">
            <v>Học viện chính trị Quốc gia HCM</v>
          </cell>
          <cell r="AG6" t="str">
            <v>4094/QĐ-ĐHKT ngày 16/12/2016 của Hiệu trưởng Trường ĐHKT</v>
          </cell>
          <cell r="AH6" t="str">
            <v>913/ĐHKT-QĐ ngày 17/04/2018</v>
          </cell>
          <cell r="AI6">
            <v>2.57</v>
          </cell>
          <cell r="AJ6" t="str">
            <v>3425 /QĐ-ĐHKT</v>
          </cell>
          <cell r="AK6" t="str">
            <v>ngày 19 tháng 12 năm 2018</v>
          </cell>
          <cell r="AL6">
            <v>8</v>
          </cell>
          <cell r="AM6" t="str">
            <v>B+</v>
          </cell>
          <cell r="AN6">
            <v>0</v>
          </cell>
          <cell r="AO6">
            <v>0</v>
          </cell>
          <cell r="AP6">
            <v>0</v>
          </cell>
          <cell r="AQ6">
            <v>0</v>
          </cell>
          <cell r="AR6" t="str">
            <v>0945924168</v>
          </cell>
          <cell r="AS6" t="str">
            <v>14h00</v>
          </cell>
          <cell r="AT6" t="str">
            <v>ngày 9 tháng 1 năm 2019</v>
          </cell>
          <cell r="AU6" t="str">
            <v>P.511, nhà E4, 144 Xuân Thủy, Cầu Giấy, HN</v>
          </cell>
          <cell r="AV6" t="e">
            <v>#N/A</v>
          </cell>
          <cell r="AW6" t="str">
            <v>14h00 ngày 9 tháng 1 năm 2019</v>
          </cell>
          <cell r="AX6" t="str">
            <v>14h00 ngày 9 tháng 1 năm 2019, tại P.511, nhà E4, 144 Xuân Thủy, Cầu Giấy, HN</v>
          </cell>
          <cell r="AY6">
            <v>0</v>
          </cell>
          <cell r="AZ6" t="str">
            <v>ngày 19 tháng 12 năm 2018</v>
          </cell>
          <cell r="BA6">
            <v>3425</v>
          </cell>
          <cell r="BB6" t="str">
            <v>/QĐ-ĐHKT</v>
          </cell>
          <cell r="BC6" t="str">
            <v>3425 /QĐ-ĐHKT</v>
          </cell>
          <cell r="BD6" t="str">
            <v>3425 /QĐ-ĐHKT ngày 19 tháng 12 năm 2018</v>
          </cell>
        </row>
        <row r="7">
          <cell r="D7" t="str">
            <v>Lê Thị Hoa Dung 13/06/1979</v>
          </cell>
          <cell r="E7" t="str">
            <v>Lê Thị Hoa Dung</v>
          </cell>
          <cell r="F7" t="str">
            <v>13/06/1979</v>
          </cell>
          <cell r="G7" t="str">
            <v>Thanh Hóa</v>
          </cell>
          <cell r="H7" t="str">
            <v>Nữ</v>
          </cell>
          <cell r="I7" t="str">
            <v>Kinh tế chính trị</v>
          </cell>
          <cell r="J7" t="str">
            <v>QH-2016-E.CH</v>
          </cell>
          <cell r="K7" t="str">
            <v>Quản lý kinh tế</v>
          </cell>
          <cell r="L7" t="str">
            <v>60340410</v>
          </cell>
          <cell r="M7" t="str">
            <v>2</v>
          </cell>
          <cell r="N7" t="str">
            <v>Quản lý kinh tế</v>
          </cell>
          <cell r="O7" t="str">
            <v>Quản lý tài chính tại Trường Đào tạo và Bồi dưỡng nghiệp vụ kiểm toán</v>
          </cell>
          <cell r="P7" t="str">
            <v>PGS.TS. Phạm Văn Dũng</v>
          </cell>
          <cell r="Q7" t="str">
            <v xml:space="preserve"> Trường ĐH Kinh tế, ĐHQG Hà Nội</v>
          </cell>
          <cell r="R7" t="str">
            <v>PGS.TS. Nguyễn Trúc Lê</v>
          </cell>
          <cell r="S7" t="str">
            <v>PTDN</v>
          </cell>
          <cell r="T7" t="str">
            <v xml:space="preserve"> Trường ĐH Kinh tế, ĐHQG Hà Nội</v>
          </cell>
          <cell r="U7" t="str">
            <v>TS. Nguyễn Mạnh Hùng</v>
          </cell>
          <cell r="V7" t="str">
            <v>KTCT</v>
          </cell>
          <cell r="W7" t="str">
            <v>Hội đồng lý luận trung ương</v>
          </cell>
          <cell r="X7" t="str">
            <v>TS. Nguyễn Hải Đăng</v>
          </cell>
          <cell r="Y7" t="str">
            <v>KTCT</v>
          </cell>
          <cell r="Z7" t="str">
            <v>Học viện thanh thiếu niên Việt Nam</v>
          </cell>
          <cell r="AA7" t="str">
            <v>TS. Nguyễn Thùy Anh</v>
          </cell>
          <cell r="AB7" t="str">
            <v>NCQT</v>
          </cell>
          <cell r="AC7" t="str">
            <v xml:space="preserve"> Trường ĐH Kinh tế, ĐHQG Hà Nội</v>
          </cell>
          <cell r="AD7" t="str">
            <v>PGS.TS. Vũ Đức Thanh</v>
          </cell>
          <cell r="AE7" t="str">
            <v>KTCT</v>
          </cell>
          <cell r="AF7" t="str">
            <v xml:space="preserve"> Trường ĐH Kinh tế, ĐHQG Hà Nội</v>
          </cell>
          <cell r="AG7" t="str">
            <v>2350/QĐ-ĐHKT ngày 25/8/2016 của Hiệu trưởng Trường ĐHKT</v>
          </cell>
          <cell r="AH7" t="str">
            <v>2961/ĐHKT-QĐ ngày 8/11/2017</v>
          </cell>
          <cell r="AI7">
            <v>3.08</v>
          </cell>
          <cell r="AJ7" t="str">
            <v>3426 /QĐ-ĐHKT</v>
          </cell>
          <cell r="AK7" t="str">
            <v>ngày 19 tháng 12 năm 2018</v>
          </cell>
          <cell r="AL7">
            <v>8.3000000000000007</v>
          </cell>
          <cell r="AM7" t="str">
            <v>B+</v>
          </cell>
          <cell r="AN7">
            <v>0</v>
          </cell>
          <cell r="AO7">
            <v>0</v>
          </cell>
          <cell r="AP7">
            <v>0</v>
          </cell>
          <cell r="AQ7">
            <v>0</v>
          </cell>
          <cell r="AR7" t="str">
            <v>0989308684</v>
          </cell>
          <cell r="AS7" t="str">
            <v>8h00</v>
          </cell>
          <cell r="AT7" t="str">
            <v>ngày 10 tháng 1 năm 2019</v>
          </cell>
          <cell r="AU7" t="str">
            <v>P.511, nhà E4, 144 Xuân Thủy, Cầu Giấy, HN</v>
          </cell>
          <cell r="AV7" t="e">
            <v>#N/A</v>
          </cell>
          <cell r="AW7" t="str">
            <v>8h00 ngày 10 tháng 1 năm 2019</v>
          </cell>
          <cell r="AX7" t="str">
            <v>8h00 ngày 10 tháng 1 năm 2019, tại P.511, nhà E4, 144 Xuân Thủy, Cầu Giấy, HN</v>
          </cell>
          <cell r="AY7">
            <v>0</v>
          </cell>
          <cell r="AZ7" t="str">
            <v>ngày 19 tháng 12 năm 2018</v>
          </cell>
          <cell r="BA7">
            <v>3426</v>
          </cell>
          <cell r="BB7" t="str">
            <v>/QĐ-ĐHKT</v>
          </cell>
          <cell r="BC7" t="str">
            <v>3426 /QĐ-ĐHKT</v>
          </cell>
          <cell r="BD7" t="str">
            <v>3426 /QĐ-ĐHKT ngày 19 tháng 12 năm 2018</v>
          </cell>
        </row>
        <row r="8">
          <cell r="D8" t="str">
            <v>Bùi Hồng Mạnh 18/03/1979</v>
          </cell>
          <cell r="E8" t="str">
            <v>Bùi Hồng Mạnh</v>
          </cell>
          <cell r="F8" t="str">
            <v>18/03/1979</v>
          </cell>
          <cell r="G8" t="str">
            <v>Thái Bình</v>
          </cell>
          <cell r="H8" t="str">
            <v>Nam</v>
          </cell>
          <cell r="I8" t="str">
            <v>Kinh tế chính trị</v>
          </cell>
          <cell r="J8" t="str">
            <v>QH-2016-E</v>
          </cell>
          <cell r="K8" t="str">
            <v>Quản lý kinh tế</v>
          </cell>
          <cell r="L8" t="str">
            <v>60340410</v>
          </cell>
          <cell r="M8" t="str">
            <v>2</v>
          </cell>
          <cell r="N8" t="str">
            <v>Quản lý kinh tế</v>
          </cell>
          <cell r="O8" t="str">
            <v>Quản lý nhân lực tại cơ quan Thanh tra Chính phủ</v>
          </cell>
          <cell r="P8" t="str">
            <v>PGS.TS Trần Đức Hiệp</v>
          </cell>
          <cell r="Q8" t="str">
            <v>Trường ĐHKT, ĐHQGHN</v>
          </cell>
          <cell r="R8" t="str">
            <v>PGS.TS. Nguyễn Trúc Lê</v>
          </cell>
          <cell r="S8" t="str">
            <v>PTDN</v>
          </cell>
          <cell r="T8" t="str">
            <v xml:space="preserve"> Trường ĐH Kinh tế, ĐHQG Hà Nội</v>
          </cell>
          <cell r="U8" t="str">
            <v>TS. Nguyễn Hải Đăng</v>
          </cell>
          <cell r="V8" t="str">
            <v>KTCT</v>
          </cell>
          <cell r="W8" t="str">
            <v>Học viện thanh thiếu niên Việt Nam</v>
          </cell>
          <cell r="X8" t="str">
            <v>TS. Nguyễn Mạnh Hùng</v>
          </cell>
          <cell r="Y8" t="str">
            <v>KTCT</v>
          </cell>
          <cell r="Z8" t="str">
            <v>Hội đồng lý luận trung ương</v>
          </cell>
          <cell r="AA8" t="str">
            <v>TS. Nguyễn Thùy Anh</v>
          </cell>
          <cell r="AB8" t="str">
            <v>NCQT</v>
          </cell>
          <cell r="AC8" t="str">
            <v xml:space="preserve"> Trường ĐH Kinh tế, ĐHQG Hà Nội</v>
          </cell>
          <cell r="AD8" t="str">
            <v>PGS.TS. Vũ Đức Thanh</v>
          </cell>
          <cell r="AE8" t="str">
            <v>KTCT</v>
          </cell>
          <cell r="AF8" t="str">
            <v xml:space="preserve"> Trường ĐH Kinh tế, ĐHQG Hà Nội</v>
          </cell>
          <cell r="AG8" t="str">
            <v>4094/QĐ-ĐHKT ngày 16/12/2016 của Hiệu trưởng Trường ĐHKT</v>
          </cell>
          <cell r="AH8" t="str">
            <v>940/ĐHKT-QĐ ngày 17/04/2018</v>
          </cell>
          <cell r="AI8">
            <v>3.18</v>
          </cell>
          <cell r="AJ8" t="str">
            <v>3427 /QĐ-ĐHKT</v>
          </cell>
          <cell r="AK8" t="str">
            <v>ngày 19 tháng 12 năm 2018</v>
          </cell>
          <cell r="AL8">
            <v>8.5</v>
          </cell>
          <cell r="AM8" t="str">
            <v>A</v>
          </cell>
          <cell r="AN8">
            <v>0</v>
          </cell>
          <cell r="AO8">
            <v>0</v>
          </cell>
          <cell r="AP8">
            <v>0</v>
          </cell>
          <cell r="AQ8">
            <v>0</v>
          </cell>
          <cell r="AR8" t="str">
            <v>0961005999</v>
          </cell>
          <cell r="AS8" t="str">
            <v>8h00</v>
          </cell>
          <cell r="AT8" t="str">
            <v>ngày 10 tháng 1 năm 2019</v>
          </cell>
          <cell r="AU8" t="str">
            <v>P.511, nhà E4, 144 Xuân Thủy, Cầu Giấy, HN</v>
          </cell>
          <cell r="AV8" t="e">
            <v>#N/A</v>
          </cell>
          <cell r="AW8" t="str">
            <v>8h00 ngày 10 tháng 1 năm 2019</v>
          </cell>
          <cell r="AX8" t="str">
            <v>8h00 ngày 10 tháng 1 năm 2019, tại P.511, nhà E4, 144 Xuân Thủy, Cầu Giấy, HN</v>
          </cell>
          <cell r="AY8">
            <v>0</v>
          </cell>
          <cell r="AZ8" t="str">
            <v>ngày 19 tháng 12 năm 2018</v>
          </cell>
          <cell r="BA8">
            <v>3427</v>
          </cell>
          <cell r="BB8" t="str">
            <v>/QĐ-ĐHKT</v>
          </cell>
          <cell r="BC8" t="str">
            <v>3427 /QĐ-ĐHKT</v>
          </cell>
          <cell r="BD8" t="str">
            <v>3427 /QĐ-ĐHKT ngày 19 tháng 12 năm 2018</v>
          </cell>
        </row>
        <row r="9">
          <cell r="D9" t="str">
            <v>Nguyễn Thị Hồng Hạnh 10/09/1978</v>
          </cell>
          <cell r="E9" t="str">
            <v>Nguyễn Thị Hồng Hạnh</v>
          </cell>
          <cell r="F9" t="str">
            <v>10/09/1978</v>
          </cell>
          <cell r="G9" t="str">
            <v>Hà Nội</v>
          </cell>
          <cell r="H9" t="str">
            <v>Nữ</v>
          </cell>
          <cell r="I9" t="str">
            <v>Kinh tế chính trị</v>
          </cell>
          <cell r="J9" t="str">
            <v>QH-2016-E</v>
          </cell>
          <cell r="K9" t="str">
            <v>Quản lý kinh tế</v>
          </cell>
          <cell r="L9" t="str">
            <v>60340410</v>
          </cell>
          <cell r="M9" t="str">
            <v>2</v>
          </cell>
          <cell r="N9" t="str">
            <v>Quản lý kinh tế</v>
          </cell>
          <cell r="O9" t="str">
            <v>Quản lý nhân lực tại Công ty TNHH một thành viên BCA -  Thăng Long</v>
          </cell>
          <cell r="P9" t="str">
            <v>GS.TS Phan Huy Đường</v>
          </cell>
          <cell r="Q9" t="str">
            <v>Trường ĐHKT, ĐHQGHN</v>
          </cell>
          <cell r="R9" t="str">
            <v>PGS.TS. Nguyễn Trúc Lê</v>
          </cell>
          <cell r="S9" t="str">
            <v>PTDN</v>
          </cell>
          <cell r="T9" t="str">
            <v xml:space="preserve"> Trường ĐH Kinh tế, ĐHQG Hà Nội</v>
          </cell>
          <cell r="U9" t="str">
            <v>TS. Nguyễn Mạnh Hùng</v>
          </cell>
          <cell r="V9" t="str">
            <v>KTCT</v>
          </cell>
          <cell r="W9" t="str">
            <v>Hội đồng lý luận trung ương</v>
          </cell>
          <cell r="X9" t="str">
            <v>PGS.TS. Vũ Đức Thanh</v>
          </cell>
          <cell r="Y9" t="str">
            <v>KTCT</v>
          </cell>
          <cell r="Z9" t="str">
            <v xml:space="preserve"> Trường ĐH Kinh tế, ĐHQG Hà Nội</v>
          </cell>
          <cell r="AA9" t="str">
            <v>TS. Nguyễn Thùy Anh</v>
          </cell>
          <cell r="AB9" t="str">
            <v>NCQT</v>
          </cell>
          <cell r="AC9" t="str">
            <v xml:space="preserve"> Trường ĐH Kinh tế, ĐHQG Hà Nội</v>
          </cell>
          <cell r="AD9" t="str">
            <v>TS. Nguyễn Hải Đăng</v>
          </cell>
          <cell r="AE9" t="str">
            <v>KTCT</v>
          </cell>
          <cell r="AF9" t="str">
            <v>Học viện thanh thiếu niên Việt Nam</v>
          </cell>
          <cell r="AG9" t="str">
            <v>4094/QĐ-ĐHKT ngày 16/12/2016 của Hiệu trưởng Trường ĐHKT</v>
          </cell>
          <cell r="AH9" t="str">
            <v>919/ĐHKT-QĐ ngày 17/04/2018</v>
          </cell>
          <cell r="AI9">
            <v>3.26</v>
          </cell>
          <cell r="AJ9" t="str">
            <v>3428 /QĐ-ĐHKT</v>
          </cell>
          <cell r="AK9" t="str">
            <v>ngày 19 tháng 12 năm 2018</v>
          </cell>
          <cell r="AL9">
            <v>8.3000000000000007</v>
          </cell>
          <cell r="AM9" t="str">
            <v>B+</v>
          </cell>
          <cell r="AN9">
            <v>0</v>
          </cell>
          <cell r="AO9">
            <v>0</v>
          </cell>
          <cell r="AP9">
            <v>0</v>
          </cell>
          <cell r="AQ9">
            <v>0</v>
          </cell>
          <cell r="AR9" t="str">
            <v>0916032268</v>
          </cell>
          <cell r="AS9" t="str">
            <v>8h00</v>
          </cell>
          <cell r="AT9" t="str">
            <v>ngày 10 tháng 1 năm 2019</v>
          </cell>
          <cell r="AU9" t="str">
            <v>P.511, nhà E4, 144 Xuân Thủy, Cầu Giấy, HN</v>
          </cell>
          <cell r="AV9" t="e">
            <v>#N/A</v>
          </cell>
          <cell r="AW9" t="str">
            <v>8h00 ngày 10 tháng 1 năm 2019</v>
          </cell>
          <cell r="AX9" t="str">
            <v>8h00 ngày 10 tháng 1 năm 2019, tại P.511, nhà E4, 144 Xuân Thủy, Cầu Giấy, HN</v>
          </cell>
          <cell r="AY9">
            <v>0</v>
          </cell>
          <cell r="AZ9" t="str">
            <v>ngày 19 tháng 12 năm 2018</v>
          </cell>
          <cell r="BA9">
            <v>3428</v>
          </cell>
          <cell r="BB9" t="str">
            <v>/QĐ-ĐHKT</v>
          </cell>
          <cell r="BC9" t="str">
            <v>3428 /QĐ-ĐHKT</v>
          </cell>
          <cell r="BD9" t="str">
            <v>3428 /QĐ-ĐHKT ngày 19 tháng 12 năm 2018</v>
          </cell>
        </row>
        <row r="10">
          <cell r="D10" t="str">
            <v>Nguyễn Văn Chinh 05/02/1986</v>
          </cell>
          <cell r="E10" t="str">
            <v>Nguyễn Văn Chinh</v>
          </cell>
          <cell r="F10" t="str">
            <v>05/02/1986</v>
          </cell>
          <cell r="G10" t="str">
            <v>Nam Định</v>
          </cell>
          <cell r="H10" t="str">
            <v>Nam</v>
          </cell>
          <cell r="I10" t="str">
            <v>Kinh tế chính trị</v>
          </cell>
          <cell r="J10" t="str">
            <v>QH-2016-E</v>
          </cell>
          <cell r="K10" t="str">
            <v>Quản lý kinh tế</v>
          </cell>
          <cell r="L10" t="str">
            <v>60340410</v>
          </cell>
          <cell r="M10" t="str">
            <v>2</v>
          </cell>
          <cell r="N10" t="str">
            <v>Quản lý kinh tế</v>
          </cell>
          <cell r="O10" t="str">
            <v>Quản lý nợ thuế đối với doanh nghiệp ngoài quốc doanh tại Chi cục thuế Quận Hoàng Mai, thành phố Hà Nội</v>
          </cell>
          <cell r="P10" t="str">
            <v>PGS.TS. Trần Anh Tài</v>
          </cell>
          <cell r="Q10" t="str">
            <v xml:space="preserve"> Trường ĐH Kinh tế, ĐHQG Hà Nội</v>
          </cell>
          <cell r="R10" t="str">
            <v>PGS.TS. Nguyễn Trúc Lê</v>
          </cell>
          <cell r="S10" t="str">
            <v>PTDN</v>
          </cell>
          <cell r="T10" t="str">
            <v xml:space="preserve"> Trường ĐH Kinh tế, ĐHQG Hà Nội</v>
          </cell>
          <cell r="U10" t="str">
            <v>PGS.TS. Vũ Đức Thanh</v>
          </cell>
          <cell r="V10" t="str">
            <v>KTCT</v>
          </cell>
          <cell r="W10" t="str">
            <v xml:space="preserve"> Trường ĐH Kinh tế, ĐHQG Hà Nội</v>
          </cell>
          <cell r="X10" t="str">
            <v>TS. Nguyễn Mạnh Hùng</v>
          </cell>
          <cell r="Y10" t="str">
            <v>KTCT</v>
          </cell>
          <cell r="Z10" t="str">
            <v>Hội đồng lý luận trung ương</v>
          </cell>
          <cell r="AA10" t="str">
            <v>TS. Nguyễn Thùy Anh</v>
          </cell>
          <cell r="AB10" t="str">
            <v>NCQT</v>
          </cell>
          <cell r="AC10" t="str">
            <v xml:space="preserve"> Trường ĐH Kinh tế, ĐHQG Hà Nội</v>
          </cell>
          <cell r="AD10" t="str">
            <v>TS. Nguyễn Hải Đăng</v>
          </cell>
          <cell r="AE10" t="str">
            <v>KTCT</v>
          </cell>
          <cell r="AF10" t="str">
            <v>Học viện thanh thiếu niên Việt Nam</v>
          </cell>
          <cell r="AG10" t="str">
            <v>4094/QĐ-ĐHKT ngày 16/12/2016 của Hiệu trưởng Trường ĐHKT</v>
          </cell>
          <cell r="AH10" t="str">
            <v>1267/ĐHKT-QĐ ngày  4/05/2018</v>
          </cell>
          <cell r="AI10">
            <v>3.19</v>
          </cell>
          <cell r="AJ10" t="str">
            <v>3429 /QĐ-ĐHKT</v>
          </cell>
          <cell r="AK10" t="str">
            <v>ngày 19 tháng 12 năm 2018</v>
          </cell>
          <cell r="AL10">
            <v>8.5</v>
          </cell>
          <cell r="AM10" t="str">
            <v>A</v>
          </cell>
          <cell r="AN10">
            <v>0</v>
          </cell>
          <cell r="AO10">
            <v>0</v>
          </cell>
          <cell r="AP10">
            <v>0</v>
          </cell>
          <cell r="AQ10">
            <v>0</v>
          </cell>
          <cell r="AR10" t="str">
            <v>0914331819</v>
          </cell>
          <cell r="AS10" t="str">
            <v>8h00</v>
          </cell>
          <cell r="AT10" t="str">
            <v>ngày 10 tháng 1 năm 2019</v>
          </cell>
          <cell r="AU10" t="str">
            <v>P.511, nhà E4, 144 Xuân Thủy, Cầu Giấy, HN</v>
          </cell>
          <cell r="AV10" t="e">
            <v>#N/A</v>
          </cell>
          <cell r="AW10" t="str">
            <v>8h00 ngày 10 tháng 1 năm 2019</v>
          </cell>
          <cell r="AX10" t="str">
            <v>8h00 ngày 10 tháng 1 năm 2019, tại P.511, nhà E4, 144 Xuân Thủy, Cầu Giấy, HN</v>
          </cell>
          <cell r="AY10">
            <v>0</v>
          </cell>
          <cell r="AZ10" t="str">
            <v>ngày 19 tháng 12 năm 2018</v>
          </cell>
          <cell r="BA10">
            <v>3429</v>
          </cell>
          <cell r="BB10" t="str">
            <v>/QĐ-ĐHKT</v>
          </cell>
          <cell r="BC10" t="str">
            <v>3429 /QĐ-ĐHKT</v>
          </cell>
          <cell r="BD10" t="str">
            <v>3429 /QĐ-ĐHKT ngày 19 tháng 12 năm 2018</v>
          </cell>
        </row>
        <row r="11">
          <cell r="D11" t="str">
            <v>Nguyễn Hồng Tuấn 07/11/1975</v>
          </cell>
          <cell r="E11" t="str">
            <v>Nguyễn Hồng Tuấn</v>
          </cell>
          <cell r="F11" t="str">
            <v>07/11/1975</v>
          </cell>
          <cell r="G11" t="str">
            <v>Hà Nội</v>
          </cell>
          <cell r="H11" t="str">
            <v>Nam</v>
          </cell>
          <cell r="I11" t="str">
            <v>Kinh tế chính trị</v>
          </cell>
          <cell r="J11" t="str">
            <v>QH-2016-E</v>
          </cell>
          <cell r="K11" t="str">
            <v>Quản lý kinh tế</v>
          </cell>
          <cell r="L11" t="str">
            <v>60340410</v>
          </cell>
          <cell r="M11" t="str">
            <v>2</v>
          </cell>
          <cell r="N11" t="str">
            <v>Quản lý kinh tế</v>
          </cell>
          <cell r="O11" t="str">
            <v>Quản lý tài chính tại Công ty cổ phần 36.55</v>
          </cell>
          <cell r="P11" t="str">
            <v>PGS.TS Trần Đức Hiệp</v>
          </cell>
          <cell r="Q11" t="str">
            <v>Trường ĐHKT, ĐHQGHN</v>
          </cell>
          <cell r="R11" t="str">
            <v>PGS.TS. Nguyễn Trúc Lê</v>
          </cell>
          <cell r="S11" t="str">
            <v>PTDN</v>
          </cell>
          <cell r="T11" t="str">
            <v xml:space="preserve"> Trường ĐH Kinh tế, ĐHQG Hà Nội</v>
          </cell>
          <cell r="U11" t="str">
            <v>TS. Nguyễn Hải Đăng</v>
          </cell>
          <cell r="V11" t="str">
            <v>KTCT</v>
          </cell>
          <cell r="W11" t="str">
            <v>Học viện thanh thiếu niên Việt Nam</v>
          </cell>
          <cell r="X11" t="str">
            <v>PGS.TS. Vũ Đức Thanh</v>
          </cell>
          <cell r="Y11" t="str">
            <v>KTCT</v>
          </cell>
          <cell r="Z11" t="str">
            <v xml:space="preserve"> Trường ĐH Kinh tế, ĐHQG Hà Nội</v>
          </cell>
          <cell r="AA11" t="str">
            <v>TS. Nguyễn Thùy Anh</v>
          </cell>
          <cell r="AB11" t="str">
            <v>NCQT</v>
          </cell>
          <cell r="AC11" t="str">
            <v xml:space="preserve"> Trường ĐH Kinh tế, ĐHQG Hà Nội</v>
          </cell>
          <cell r="AD11" t="str">
            <v>TS. Nguyễn Mạnh Hùng</v>
          </cell>
          <cell r="AE11" t="str">
            <v>KTCT</v>
          </cell>
          <cell r="AF11" t="str">
            <v>Hội đồng lý luận trung ương</v>
          </cell>
          <cell r="AG11" t="str">
            <v>4094/QĐ-ĐHKT ngày 16/12/2016 của Hiệu trưởng Trường ĐHKT</v>
          </cell>
          <cell r="AH11" t="str">
            <v>983/ĐHKT-QĐ ngày 17/04/2018</v>
          </cell>
          <cell r="AI11">
            <v>2.96</v>
          </cell>
          <cell r="AJ11" t="str">
            <v>3430 /QĐ-ĐHKT</v>
          </cell>
          <cell r="AK11" t="str">
            <v>ngày 19 tháng 12 năm 2018</v>
          </cell>
          <cell r="AL11">
            <v>8.3000000000000007</v>
          </cell>
          <cell r="AM11" t="str">
            <v>B+</v>
          </cell>
          <cell r="AN11">
            <v>0</v>
          </cell>
          <cell r="AO11">
            <v>0</v>
          </cell>
          <cell r="AP11">
            <v>0</v>
          </cell>
          <cell r="AQ11">
            <v>0</v>
          </cell>
          <cell r="AR11" t="str">
            <v>0989901166</v>
          </cell>
          <cell r="AS11" t="str">
            <v>8h00</v>
          </cell>
          <cell r="AT11" t="str">
            <v>ngày 10 tháng 1 năm 2019</v>
          </cell>
          <cell r="AU11" t="str">
            <v>P.511, nhà E4, 144 Xuân Thủy, Cầu Giấy, HN</v>
          </cell>
          <cell r="AV11" t="e">
            <v>#N/A</v>
          </cell>
          <cell r="AW11" t="str">
            <v>8h00 ngày 10 tháng 1 năm 2019</v>
          </cell>
          <cell r="AX11" t="str">
            <v>8h00 ngày 10 tháng 1 năm 2019, tại P.511, nhà E4, 144 Xuân Thủy, Cầu Giấy, HN</v>
          </cell>
          <cell r="AY11">
            <v>0</v>
          </cell>
          <cell r="AZ11" t="str">
            <v>ngày 19 tháng 12 năm 2018</v>
          </cell>
          <cell r="BA11">
            <v>3430</v>
          </cell>
          <cell r="BB11" t="str">
            <v>/QĐ-ĐHKT</v>
          </cell>
          <cell r="BC11" t="str">
            <v>3430 /QĐ-ĐHKT</v>
          </cell>
          <cell r="BD11" t="str">
            <v>3430 /QĐ-ĐHKT ngày 19 tháng 12 năm 2018</v>
          </cell>
        </row>
        <row r="12">
          <cell r="D12" t="str">
            <v>Nghiêm Vân Trang 12/08/1984</v>
          </cell>
          <cell r="E12" t="str">
            <v>Nghiêm Vân Trang</v>
          </cell>
          <cell r="F12" t="str">
            <v>12/08/1984</v>
          </cell>
          <cell r="G12" t="str">
            <v>Sơn La</v>
          </cell>
          <cell r="H12" t="str">
            <v>Nữ</v>
          </cell>
          <cell r="I12" t="str">
            <v>Kinh tế chính trị</v>
          </cell>
          <cell r="J12" t="str">
            <v>QH-2016-E</v>
          </cell>
          <cell r="K12" t="str">
            <v>Quản lý kinh tế</v>
          </cell>
          <cell r="L12" t="str">
            <v>60340410</v>
          </cell>
          <cell r="M12" t="str">
            <v>3</v>
          </cell>
          <cell r="N12" t="str">
            <v>Quản lý kinh tế</v>
          </cell>
          <cell r="O12" t="str">
            <v>Quản lý đội ngũ cán bộ, công chức tại cơ quan Bộ tài chính</v>
          </cell>
          <cell r="P12" t="str">
            <v>TS. Đinh Quang Ty</v>
          </cell>
          <cell r="Q12" t="str">
            <v>Hội đồng lý luận trung ương</v>
          </cell>
          <cell r="R12" t="str">
            <v>PGS.TS. Nguyễn Trúc Lê</v>
          </cell>
          <cell r="S12" t="str">
            <v>PTDN</v>
          </cell>
          <cell r="T12" t="str">
            <v xml:space="preserve"> Trường ĐH Kinh tế, ĐHQG Hà Nội</v>
          </cell>
          <cell r="U12" t="str">
            <v>PGS.TS. Ngô Quang Minh</v>
          </cell>
          <cell r="V12" t="str">
            <v>KTCT</v>
          </cell>
          <cell r="W12" t="str">
            <v>Học viện Chính trị quốc gia Hồ Chí Minh</v>
          </cell>
          <cell r="X12" t="str">
            <v>PGS.TS. Đặng Thị Phương Hoa</v>
          </cell>
          <cell r="Y12" t="str">
            <v>KTPT &amp; KTQT</v>
          </cell>
          <cell r="Z12" t="str">
            <v>Viện Kinh tế Việt Nam</v>
          </cell>
          <cell r="AA12" t="str">
            <v>TS. Hoàng Khắc Lịch</v>
          </cell>
          <cell r="AB12" t="str">
            <v>KTH</v>
          </cell>
          <cell r="AC12" t="str">
            <v xml:space="preserve"> Trường ĐH Kinh tế, ĐHQG Hà Nội</v>
          </cell>
          <cell r="AD12" t="str">
            <v>PGS.TS. Phạm Thị Hồng Điệp</v>
          </cell>
          <cell r="AE12" t="str">
            <v>KTCT</v>
          </cell>
          <cell r="AF12" t="str">
            <v xml:space="preserve"> Trường ĐH Kinh tế, ĐHQG Hà Nội</v>
          </cell>
          <cell r="AG12" t="str">
            <v>4094/QĐ-ĐHKT ngày 16/12/2016 của Hiệu trưởng Trường ĐHKT</v>
          </cell>
          <cell r="AH12" t="str">
            <v>975/ĐHKT-QĐ ngày 17/04/2018</v>
          </cell>
          <cell r="AI12">
            <v>2.97</v>
          </cell>
          <cell r="AJ12" t="str">
            <v>3431 /QĐ-ĐHKT</v>
          </cell>
          <cell r="AK12" t="str">
            <v>ngày 19 tháng 12 năm 2018</v>
          </cell>
          <cell r="AL12">
            <v>8.3000000000000007</v>
          </cell>
          <cell r="AM12" t="str">
            <v>B+</v>
          </cell>
          <cell r="AN12">
            <v>0</v>
          </cell>
          <cell r="AO12">
            <v>0</v>
          </cell>
          <cell r="AP12">
            <v>0</v>
          </cell>
          <cell r="AQ12">
            <v>0</v>
          </cell>
          <cell r="AR12" t="str">
            <v>0984826766</v>
          </cell>
          <cell r="AS12" t="str">
            <v>14h00</v>
          </cell>
          <cell r="AT12" t="str">
            <v>ngày 10 tháng 1 năm 2019</v>
          </cell>
          <cell r="AU12" t="str">
            <v>P.510, nhà E4, 144 Xuân Thủy, Cầu Giấy, HN</v>
          </cell>
          <cell r="AV12" t="e">
            <v>#N/A</v>
          </cell>
          <cell r="AW12" t="str">
            <v>14h00 ngày 10 tháng 1 năm 2019</v>
          </cell>
          <cell r="AX12" t="str">
            <v>14h00 ngày 10 tháng 1 năm 2019, tại P.510, nhà E4, 144 Xuân Thủy, Cầu Giấy, HN</v>
          </cell>
          <cell r="AY12">
            <v>0</v>
          </cell>
          <cell r="AZ12" t="str">
            <v>ngày 19 tháng 12 năm 2018</v>
          </cell>
          <cell r="BA12">
            <v>3431</v>
          </cell>
          <cell r="BB12" t="str">
            <v>/QĐ-ĐHKT</v>
          </cell>
          <cell r="BC12" t="str">
            <v>3431 /QĐ-ĐHKT</v>
          </cell>
          <cell r="BD12" t="str">
            <v>3431 /QĐ-ĐHKT ngày 19 tháng 12 năm 2018</v>
          </cell>
        </row>
        <row r="13">
          <cell r="D13" t="str">
            <v>Nguyễn Đình Tuân 12/05/1988</v>
          </cell>
          <cell r="E13" t="str">
            <v>Nguyễn Đình Tuân</v>
          </cell>
          <cell r="F13" t="str">
            <v>12/05/1988</v>
          </cell>
          <cell r="G13" t="str">
            <v>Lạng Sơn</v>
          </cell>
          <cell r="H13" t="str">
            <v>Nam</v>
          </cell>
          <cell r="I13" t="str">
            <v>Kinh tế chính trị</v>
          </cell>
          <cell r="J13" t="str">
            <v>QH-2016-E</v>
          </cell>
          <cell r="K13" t="str">
            <v>Quản lý kinh tế</v>
          </cell>
          <cell r="L13" t="str">
            <v>60340410</v>
          </cell>
          <cell r="M13" t="str">
            <v>3</v>
          </cell>
          <cell r="N13" t="str">
            <v>Quản lý kinh tế</v>
          </cell>
          <cell r="O13" t="str">
            <v>Quản lý nhà nước về đất rừng của Sở Tài nguyên và Môi trường Tỉnh Lạng Sơn</v>
          </cell>
          <cell r="P13" t="str">
            <v>TS. Nguyễn Thị Thu Hoài</v>
          </cell>
          <cell r="Q13" t="str">
            <v>Trường ĐHKT, ĐHQGHN</v>
          </cell>
          <cell r="R13" t="str">
            <v>PGS.TS. Nguyễn Trúc Lê</v>
          </cell>
          <cell r="S13" t="str">
            <v>PTDN</v>
          </cell>
          <cell r="T13" t="str">
            <v xml:space="preserve"> Trường ĐH Kinh tế, ĐHQG Hà Nội</v>
          </cell>
          <cell r="U13" t="str">
            <v>PGS.TS. Đặng Thị Phương Hoa</v>
          </cell>
          <cell r="V13" t="str">
            <v>KTPT &amp; KTQT</v>
          </cell>
          <cell r="W13" t="str">
            <v>Viện Kinh tế Việt Nam</v>
          </cell>
          <cell r="X13" t="str">
            <v>PGS.TS. Ngô Quang Minh</v>
          </cell>
          <cell r="Y13" t="str">
            <v>KTCT</v>
          </cell>
          <cell r="Z13" t="str">
            <v>Học viện Chính trị quốc gia Hồ Chí Minh</v>
          </cell>
          <cell r="AA13" t="str">
            <v>TS. Hoàng Khắc Lịch</v>
          </cell>
          <cell r="AB13" t="str">
            <v>KTH</v>
          </cell>
          <cell r="AC13" t="str">
            <v xml:space="preserve"> Trường ĐH Kinh tế, ĐHQG Hà Nội</v>
          </cell>
          <cell r="AD13" t="str">
            <v>PGS.TS. Phạm Thị Hồng Điệp</v>
          </cell>
          <cell r="AE13" t="str">
            <v>KTCT</v>
          </cell>
          <cell r="AF13" t="str">
            <v xml:space="preserve"> Trường ĐH Kinh tế, ĐHQG Hà Nội</v>
          </cell>
          <cell r="AG13" t="str">
            <v>4094/QĐ-ĐHKT ngày 16/12/2016 của Hiệu trưởng Trường ĐHKT</v>
          </cell>
          <cell r="AH13" t="str">
            <v>982/ĐHKT-QĐ ngày 17/04/2018</v>
          </cell>
          <cell r="AI13">
            <v>2.4900000000000002</v>
          </cell>
          <cell r="AJ13" t="str">
            <v>3432 /QĐ-ĐHKT</v>
          </cell>
          <cell r="AK13" t="str">
            <v>ngày 19 tháng 12 năm 2018</v>
          </cell>
          <cell r="AL13">
            <v>8.5</v>
          </cell>
          <cell r="AM13" t="str">
            <v>A</v>
          </cell>
          <cell r="AN13">
            <v>0</v>
          </cell>
          <cell r="AO13">
            <v>0</v>
          </cell>
          <cell r="AP13">
            <v>0</v>
          </cell>
          <cell r="AQ13">
            <v>0</v>
          </cell>
          <cell r="AR13" t="str">
            <v>0976999567</v>
          </cell>
          <cell r="AS13" t="str">
            <v>14h00</v>
          </cell>
          <cell r="AT13" t="str">
            <v>ngày 10 tháng 1 năm 2019</v>
          </cell>
          <cell r="AU13" t="str">
            <v>P.510, nhà E4, 144 Xuân Thủy, Cầu Giấy, HN</v>
          </cell>
          <cell r="AV13" t="e">
            <v>#N/A</v>
          </cell>
          <cell r="AW13" t="str">
            <v>14h00 ngày 10 tháng 1 năm 2019</v>
          </cell>
          <cell r="AX13" t="str">
            <v>14h00 ngày 10 tháng 1 năm 2019, tại P.510, nhà E4, 144 Xuân Thủy, Cầu Giấy, HN</v>
          </cell>
          <cell r="AY13">
            <v>0</v>
          </cell>
          <cell r="AZ13" t="str">
            <v>ngày 19 tháng 12 năm 2018</v>
          </cell>
          <cell r="BA13">
            <v>3432</v>
          </cell>
          <cell r="BB13" t="str">
            <v>/QĐ-ĐHKT</v>
          </cell>
          <cell r="BC13" t="str">
            <v>3432 /QĐ-ĐHKT</v>
          </cell>
          <cell r="BD13" t="str">
            <v>3432 /QĐ-ĐHKT ngày 19 tháng 12 năm 2018</v>
          </cell>
        </row>
        <row r="14">
          <cell r="D14" t="str">
            <v>Lương Thị Hồng Quyên 01/03/1982</v>
          </cell>
          <cell r="E14" t="str">
            <v>Lương Thị Hồng Quyên</v>
          </cell>
          <cell r="F14" t="str">
            <v>01/03/1982</v>
          </cell>
          <cell r="G14" t="str">
            <v>Thái Nguyên</v>
          </cell>
          <cell r="H14" t="str">
            <v>Nữ</v>
          </cell>
          <cell r="I14" t="str">
            <v>Kinh tế chính trị</v>
          </cell>
          <cell r="J14" t="str">
            <v>QH-2016-E</v>
          </cell>
          <cell r="K14" t="str">
            <v>Quản lý kinh tế</v>
          </cell>
          <cell r="L14" t="str">
            <v>60340410</v>
          </cell>
          <cell r="M14" t="str">
            <v>3</v>
          </cell>
          <cell r="N14" t="str">
            <v>Quản lý kinh tế</v>
          </cell>
          <cell r="O14" t="str">
            <v>Quản lý chi thường xuyên nguồn ngân sách nhà nước tại địa bàn tỉnh Hưng Yên</v>
          </cell>
          <cell r="P14" t="str">
            <v>PGS.TS Đỗ Hữu Tùng</v>
          </cell>
          <cell r="Q14" t="str">
            <v>Trường Đại học Mỏ Địa chất</v>
          </cell>
          <cell r="R14" t="str">
            <v>PGS.TS. Nguyễn Trúc Lê</v>
          </cell>
          <cell r="S14" t="str">
            <v>PTDN</v>
          </cell>
          <cell r="T14" t="str">
            <v xml:space="preserve"> Trường ĐH Kinh tế, ĐHQG Hà Nội</v>
          </cell>
          <cell r="U14" t="str">
            <v>PGS.TS. Ngô Quang Minh</v>
          </cell>
          <cell r="V14" t="str">
            <v>KTCT</v>
          </cell>
          <cell r="W14" t="str">
            <v>Học viện Chính trị quốc gia Hồ Chí Minh</v>
          </cell>
          <cell r="X14" t="str">
            <v>PGS.TS. Phạm Thị Hồng Điệp</v>
          </cell>
          <cell r="Y14" t="str">
            <v>KTCT</v>
          </cell>
          <cell r="Z14" t="str">
            <v xml:space="preserve"> Trường ĐH Kinh tế, ĐHQG Hà Nội</v>
          </cell>
          <cell r="AA14" t="str">
            <v>TS. Hoàng Khắc Lịch</v>
          </cell>
          <cell r="AB14" t="str">
            <v>KTH</v>
          </cell>
          <cell r="AC14" t="str">
            <v xml:space="preserve"> Trường ĐH Kinh tế, ĐHQG Hà Nội</v>
          </cell>
          <cell r="AD14" t="str">
            <v>PGS.TS. Đặng Thị Phương Hoa</v>
          </cell>
          <cell r="AE14" t="str">
            <v>KTPT &amp; KTQT</v>
          </cell>
          <cell r="AF14" t="str">
            <v>Viện Kinh tế Việt Nam</v>
          </cell>
          <cell r="AG14" t="str">
            <v>4094/QĐ-ĐHKT ngày 16/12/2016 của Hiệu trưởng Trường ĐHKT</v>
          </cell>
          <cell r="AH14" t="str">
            <v>954/ĐHKT-QĐ ngày 17/04/2018</v>
          </cell>
          <cell r="AI14">
            <v>3.03</v>
          </cell>
          <cell r="AJ14" t="str">
            <v>3433 /QĐ-ĐHKT</v>
          </cell>
          <cell r="AK14" t="str">
            <v>ngày 19 tháng 12 năm 2018</v>
          </cell>
          <cell r="AL14">
            <v>8.1999999999999993</v>
          </cell>
          <cell r="AM14" t="str">
            <v>B+</v>
          </cell>
          <cell r="AN14">
            <v>0</v>
          </cell>
          <cell r="AO14">
            <v>0</v>
          </cell>
          <cell r="AP14">
            <v>0</v>
          </cell>
          <cell r="AQ14">
            <v>0</v>
          </cell>
          <cell r="AR14" t="str">
            <v>0912553119</v>
          </cell>
          <cell r="AS14" t="str">
            <v>14h00</v>
          </cell>
          <cell r="AT14" t="str">
            <v>ngày 10 tháng 1 năm 2019</v>
          </cell>
          <cell r="AU14" t="str">
            <v>P.510, nhà E4, 144 Xuân Thủy, Cầu Giấy, HN</v>
          </cell>
          <cell r="AV14" t="e">
            <v>#N/A</v>
          </cell>
          <cell r="AW14" t="str">
            <v>14h00 ngày 10 tháng 1 năm 2019</v>
          </cell>
          <cell r="AX14" t="str">
            <v>14h00 ngày 10 tháng 1 năm 2019, tại P.510, nhà E4, 144 Xuân Thủy, Cầu Giấy, HN</v>
          </cell>
          <cell r="AY14">
            <v>0</v>
          </cell>
          <cell r="AZ14" t="str">
            <v>ngày 19 tháng 12 năm 2018</v>
          </cell>
          <cell r="BA14">
            <v>3433</v>
          </cell>
          <cell r="BB14" t="str">
            <v>/QĐ-ĐHKT</v>
          </cell>
          <cell r="BC14" t="str">
            <v>3433 /QĐ-ĐHKT</v>
          </cell>
          <cell r="BD14" t="str">
            <v>3433 /QĐ-ĐHKT ngày 19 tháng 12 năm 2018</v>
          </cell>
        </row>
        <row r="15">
          <cell r="D15" t="str">
            <v>Vũ Cao Cường 15/12/1979</v>
          </cell>
          <cell r="E15" t="str">
            <v>Vũ Cao Cường</v>
          </cell>
          <cell r="F15" t="str">
            <v>15/12/1979</v>
          </cell>
          <cell r="G15" t="str">
            <v>Nam Định</v>
          </cell>
          <cell r="H15" t="str">
            <v>Nam</v>
          </cell>
          <cell r="I15" t="str">
            <v>Kinh tế chính trị</v>
          </cell>
          <cell r="J15" t="str">
            <v>QH-2016-E</v>
          </cell>
          <cell r="K15" t="str">
            <v>Quản lý kinh tế</v>
          </cell>
          <cell r="L15" t="str">
            <v>60340410</v>
          </cell>
          <cell r="M15" t="str">
            <v>3</v>
          </cell>
          <cell r="N15" t="str">
            <v>Quản lý kinh tế</v>
          </cell>
          <cell r="O15" t="str">
            <v>Quản lý dự án đầu tư xây dựng tại Ban quản lý dự án nhà máy thủy điện Sơn La</v>
          </cell>
          <cell r="P15" t="str">
            <v>TS. Trần Đức Vui</v>
          </cell>
          <cell r="Q15" t="str">
            <v>Trường ĐHKT, ĐHQGHN</v>
          </cell>
          <cell r="R15" t="str">
            <v>PGS.TS. Nguyễn Trúc Lê</v>
          </cell>
          <cell r="S15" t="str">
            <v>PTDN</v>
          </cell>
          <cell r="T15" t="str">
            <v xml:space="preserve"> Trường ĐH Kinh tế, ĐHQG Hà Nội</v>
          </cell>
          <cell r="U15" t="str">
            <v>PGS.TS. Phạm Thị Hồng Điệp</v>
          </cell>
          <cell r="V15" t="str">
            <v>KTCT</v>
          </cell>
          <cell r="W15" t="str">
            <v xml:space="preserve"> Trường ĐH Kinh tế, ĐHQG Hà Nội</v>
          </cell>
          <cell r="X15" t="str">
            <v>PGS.TS. Ngô Quang Minh</v>
          </cell>
          <cell r="Y15" t="str">
            <v>KTCT</v>
          </cell>
          <cell r="Z15" t="str">
            <v>Học viện Chính trị quốc gia Hồ Chí Minh</v>
          </cell>
          <cell r="AA15" t="str">
            <v>TS. Hoàng Khắc Lịch</v>
          </cell>
          <cell r="AB15" t="str">
            <v>KTH</v>
          </cell>
          <cell r="AC15" t="str">
            <v xml:space="preserve"> Trường ĐH Kinh tế, ĐHQG Hà Nội</v>
          </cell>
          <cell r="AD15" t="str">
            <v>PGS.TS. Đặng Thị Phương Hoa</v>
          </cell>
          <cell r="AE15" t="str">
            <v>KTPT &amp; KTQT</v>
          </cell>
          <cell r="AF15" t="str">
            <v>Viện Kinh tế Việt Nam</v>
          </cell>
          <cell r="AG15" t="str">
            <v>4094/QĐ-ĐHKT ngày 16/12/2016 của Hiệu trưởng Trường ĐHKT</v>
          </cell>
          <cell r="AH15" t="str">
            <v>906/ĐHKT-QĐ ngày 17/04/2018</v>
          </cell>
          <cell r="AI15">
            <v>2.9</v>
          </cell>
          <cell r="AJ15" t="str">
            <v>3434 /QĐ-ĐHKT</v>
          </cell>
          <cell r="AK15" t="str">
            <v>ngày 19 tháng 12 năm 2018</v>
          </cell>
          <cell r="AL15">
            <v>8</v>
          </cell>
          <cell r="AM15" t="str">
            <v>B+</v>
          </cell>
          <cell r="AN15">
            <v>0</v>
          </cell>
          <cell r="AO15">
            <v>0</v>
          </cell>
          <cell r="AP15">
            <v>0</v>
          </cell>
          <cell r="AQ15">
            <v>0</v>
          </cell>
          <cell r="AR15" t="str">
            <v>0912139188</v>
          </cell>
          <cell r="AS15" t="str">
            <v>14h00</v>
          </cell>
          <cell r="AT15" t="str">
            <v>ngày 10 tháng 1 năm 2019</v>
          </cell>
          <cell r="AU15" t="str">
            <v>P.510, nhà E4, 144 Xuân Thủy, Cầu Giấy, HN</v>
          </cell>
          <cell r="AV15" t="e">
            <v>#N/A</v>
          </cell>
          <cell r="AW15" t="str">
            <v>14h00 ngày 10 tháng 1 năm 2019</v>
          </cell>
          <cell r="AX15" t="str">
            <v>14h00 ngày 10 tháng 1 năm 2019, tại P.510, nhà E4, 144 Xuân Thủy, Cầu Giấy, HN</v>
          </cell>
          <cell r="AY15">
            <v>0</v>
          </cell>
          <cell r="AZ15" t="str">
            <v>ngày 19 tháng 12 năm 2018</v>
          </cell>
          <cell r="BA15">
            <v>3434</v>
          </cell>
          <cell r="BB15" t="str">
            <v>/QĐ-ĐHKT</v>
          </cell>
          <cell r="BC15" t="str">
            <v>3434 /QĐ-ĐHKT</v>
          </cell>
          <cell r="BD15" t="str">
            <v>3434 /QĐ-ĐHKT ngày 19 tháng 12 năm 2018</v>
          </cell>
        </row>
        <row r="16">
          <cell r="D16" t="str">
            <v>Đào Quang Hải 03/01/1978</v>
          </cell>
          <cell r="E16" t="str">
            <v>Đào Quang Hải</v>
          </cell>
          <cell r="F16" t="str">
            <v>03/01/1978</v>
          </cell>
          <cell r="G16" t="str">
            <v>Hà Nội</v>
          </cell>
          <cell r="H16" t="str">
            <v>Nam</v>
          </cell>
          <cell r="I16" t="str">
            <v>Kinh tế chính trị</v>
          </cell>
          <cell r="J16" t="str">
            <v>QH-2016-E</v>
          </cell>
          <cell r="K16" t="str">
            <v>Quản lý kinh tế</v>
          </cell>
          <cell r="L16" t="str">
            <v>60340410</v>
          </cell>
          <cell r="M16" t="str">
            <v>3</v>
          </cell>
          <cell r="N16" t="str">
            <v>Quản lý kinh tế</v>
          </cell>
          <cell r="O16" t="str">
            <v>Phát triển dịch vụ thuế điện tử tại Cục thuế thành phố Hà Nội</v>
          </cell>
          <cell r="P16" t="str">
            <v>TS. Đinh Quang Ty</v>
          </cell>
          <cell r="Q16" t="str">
            <v>Hội đồng lý luận trung ương</v>
          </cell>
          <cell r="R16" t="str">
            <v>PGS.TS. Nguyễn Trúc Lê</v>
          </cell>
          <cell r="S16" t="str">
            <v>PTDN</v>
          </cell>
          <cell r="T16" t="str">
            <v xml:space="preserve"> Trường ĐH Kinh tế, ĐHQG Hà Nội</v>
          </cell>
          <cell r="U16" t="str">
            <v>PGS.TS. Đặng Thị Phương Hoa</v>
          </cell>
          <cell r="V16" t="str">
            <v>KTPT &amp; KTQT</v>
          </cell>
          <cell r="W16" t="str">
            <v>Viện Kinh tế Việt Nam</v>
          </cell>
          <cell r="X16" t="str">
            <v>PGS.TS. Phạm Thị Hồng Điệp</v>
          </cell>
          <cell r="Y16" t="str">
            <v>KTCT</v>
          </cell>
          <cell r="Z16" t="str">
            <v xml:space="preserve"> Trường ĐH Kinh tế, ĐHQG Hà Nội</v>
          </cell>
          <cell r="AA16" t="str">
            <v>TS. Hoàng Khắc Lịch</v>
          </cell>
          <cell r="AB16" t="str">
            <v>KTH</v>
          </cell>
          <cell r="AC16" t="str">
            <v xml:space="preserve"> Trường ĐH Kinh tế, ĐHQG Hà Nội</v>
          </cell>
          <cell r="AD16" t="str">
            <v>PGS.TS. Ngô Quang Minh</v>
          </cell>
          <cell r="AE16" t="str">
            <v>KTCT</v>
          </cell>
          <cell r="AF16" t="str">
            <v>Học viện Chính trị quốc gia Hồ Chí Minh</v>
          </cell>
          <cell r="AG16" t="str">
            <v>4094/QĐ-ĐHKT ngày 16/12/2016 của Hiệu trưởng Trường ĐHKT</v>
          </cell>
          <cell r="AH16" t="str">
            <v>914/ĐHKT-QĐ ngày 17/04/2018</v>
          </cell>
          <cell r="AI16">
            <v>3.05</v>
          </cell>
          <cell r="AJ16" t="str">
            <v>3435 /QĐ-ĐHKT</v>
          </cell>
          <cell r="AK16" t="str">
            <v>ngày 19 tháng 12 năm 2018</v>
          </cell>
          <cell r="AL16">
            <v>8</v>
          </cell>
          <cell r="AM16" t="str">
            <v>B+</v>
          </cell>
          <cell r="AN16">
            <v>0</v>
          </cell>
          <cell r="AO16">
            <v>0</v>
          </cell>
          <cell r="AP16">
            <v>0</v>
          </cell>
          <cell r="AQ16">
            <v>0</v>
          </cell>
          <cell r="AR16" t="str">
            <v>0912355249</v>
          </cell>
          <cell r="AS16" t="str">
            <v>14h00</v>
          </cell>
          <cell r="AT16" t="str">
            <v>ngày 10 tháng 1 năm 2019</v>
          </cell>
          <cell r="AU16" t="str">
            <v>P.510, nhà E4, 144 Xuân Thủy, Cầu Giấy, HN</v>
          </cell>
          <cell r="AV16" t="e">
            <v>#N/A</v>
          </cell>
          <cell r="AW16" t="str">
            <v>14h00 ngày 10 tháng 1 năm 2019</v>
          </cell>
          <cell r="AX16" t="str">
            <v>14h00 ngày 10 tháng 1 năm 2019, tại P.510, nhà E4, 144 Xuân Thủy, Cầu Giấy, HN</v>
          </cell>
          <cell r="AY16">
            <v>0</v>
          </cell>
          <cell r="AZ16" t="str">
            <v>ngày 19 tháng 12 năm 2018</v>
          </cell>
          <cell r="BA16">
            <v>3435</v>
          </cell>
          <cell r="BB16" t="str">
            <v>/QĐ-ĐHKT</v>
          </cell>
          <cell r="BC16" t="str">
            <v>3435 /QĐ-ĐHKT</v>
          </cell>
          <cell r="BD16" t="str">
            <v>3435 /QĐ-ĐHKT ngày 19 tháng 12 năm 2018</v>
          </cell>
        </row>
        <row r="17">
          <cell r="D17" t="str">
            <v>Lò Quang Tú 04/09/1974</v>
          </cell>
          <cell r="E17" t="str">
            <v>Lò Quang Tú</v>
          </cell>
          <cell r="F17" t="str">
            <v>04/09/1974</v>
          </cell>
          <cell r="G17" t="str">
            <v>Yên Bái</v>
          </cell>
          <cell r="H17" t="str">
            <v>Nam</v>
          </cell>
          <cell r="I17" t="str">
            <v>Kinh tế chính trị</v>
          </cell>
          <cell r="J17" t="str">
            <v>QH-2015-E</v>
          </cell>
          <cell r="K17" t="str">
            <v>Quản lý kinh tế</v>
          </cell>
          <cell r="L17">
            <v>60340410</v>
          </cell>
          <cell r="M17" t="str">
            <v>4</v>
          </cell>
          <cell r="N17" t="str">
            <v>Quản lý kinh tế</v>
          </cell>
          <cell r="O17" t="str">
            <v>Quản lý nhân lực tại cơ quan Trung ương Đoàn Thanh niên Cộng sản Hồ Chí Minh</v>
          </cell>
          <cell r="P17" t="str">
            <v>TS. Trần Minh Yến</v>
          </cell>
          <cell r="Q17" t="str">
            <v>Viện Kinh tế Việt Nam</v>
          </cell>
          <cell r="R17" t="str">
            <v>PGS.TS. Phạm Văn Dũng</v>
          </cell>
          <cell r="S17" t="str">
            <v>KTCT</v>
          </cell>
          <cell r="T17" t="str">
            <v xml:space="preserve"> Trường ĐH Kinh tế, ĐHQG Hà Nội</v>
          </cell>
          <cell r="U17" t="str">
            <v>PGS.TS. Đỗ Hữu Tùng</v>
          </cell>
          <cell r="V17" t="str">
            <v>QTKD</v>
          </cell>
          <cell r="W17" t="str">
            <v>Trường ĐH Mỏ - Địa chất</v>
          </cell>
          <cell r="X17" t="str">
            <v>TS. Vũ Văn Hùng</v>
          </cell>
          <cell r="Y17" t="str">
            <v>KTCT</v>
          </cell>
          <cell r="Z17" t="str">
            <v>Trường ĐH Thương Mại</v>
          </cell>
          <cell r="AA17" t="str">
            <v>TS. Nguyễn Thị Thu Hoài</v>
          </cell>
          <cell r="AB17" t="str">
            <v>KTCT</v>
          </cell>
          <cell r="AC17" t="str">
            <v xml:space="preserve"> Trường ĐH Kinh tế, ĐHQG Hà Nội</v>
          </cell>
          <cell r="AD17" t="str">
            <v>PGS.TS. Phạm Thị Hồng Điệp</v>
          </cell>
          <cell r="AE17" t="str">
            <v>KTCT</v>
          </cell>
          <cell r="AF17" t="str">
            <v xml:space="preserve"> Trường ĐH Kinh tế, ĐHQG Hà Nội</v>
          </cell>
          <cell r="AG17" t="str">
            <v>5756/QĐ-ĐHKT ngày 31/12/2015 của Hiệu trưởng Trường Đại học Kinh tế</v>
          </cell>
          <cell r="AH17" t="str">
            <v>1019/QĐ-ĐHKT ngày 04/05/2017</v>
          </cell>
          <cell r="AI17">
            <v>2.63</v>
          </cell>
          <cell r="AJ17" t="str">
            <v>3436 /QĐ-ĐHKT</v>
          </cell>
          <cell r="AK17" t="str">
            <v>ngày 19 tháng 12 năm 2018</v>
          </cell>
          <cell r="AL17">
            <v>8.1999999999999993</v>
          </cell>
          <cell r="AM17" t="str">
            <v>B+</v>
          </cell>
          <cell r="AN17">
            <v>0</v>
          </cell>
          <cell r="AO17">
            <v>0</v>
          </cell>
          <cell r="AP17">
            <v>0</v>
          </cell>
          <cell r="AQ17">
            <v>0</v>
          </cell>
          <cell r="AR17" t="str">
            <v>0914210388</v>
          </cell>
          <cell r="AS17" t="str">
            <v>14h00</v>
          </cell>
          <cell r="AT17" t="str">
            <v>ngày 9 tháng 1 năm 2019</v>
          </cell>
          <cell r="AU17" t="str">
            <v>P.510, nhà E4, 144 Xuân Thủy, Cầu Giấy, HN</v>
          </cell>
          <cell r="AV17" t="e">
            <v>#N/A</v>
          </cell>
          <cell r="AW17" t="str">
            <v>14h00 ngày 9 tháng 1 năm 2019</v>
          </cell>
          <cell r="AX17" t="str">
            <v>14h00 ngày 9 tháng 1 năm 2019, tại P.510, nhà E4, 144 Xuân Thủy, Cầu Giấy, HN</v>
          </cell>
          <cell r="AY17">
            <v>0</v>
          </cell>
          <cell r="AZ17" t="str">
            <v>ngày 19 tháng 12 năm 2018</v>
          </cell>
          <cell r="BA17">
            <v>3436</v>
          </cell>
          <cell r="BB17" t="str">
            <v>/QĐ-ĐHKT</v>
          </cell>
          <cell r="BC17" t="str">
            <v>3436 /QĐ-ĐHKT</v>
          </cell>
          <cell r="BD17" t="str">
            <v>3436 /QĐ-ĐHKT ngày 19 tháng 12 năm 2018</v>
          </cell>
        </row>
        <row r="18">
          <cell r="D18" t="str">
            <v>Mai Thanh Thủy 01/02/1985</v>
          </cell>
          <cell r="E18" t="str">
            <v>Mai Thanh Thủy</v>
          </cell>
          <cell r="F18" t="str">
            <v>01/02/1985</v>
          </cell>
          <cell r="G18" t="str">
            <v>Quảng Ninh</v>
          </cell>
          <cell r="H18" t="str">
            <v>Nữ</v>
          </cell>
          <cell r="I18" t="str">
            <v>Kinh tế chính trị</v>
          </cell>
          <cell r="J18" t="str">
            <v>QH-2016-E</v>
          </cell>
          <cell r="K18" t="str">
            <v>Quản lý kinh tế</v>
          </cell>
          <cell r="L18" t="str">
            <v>60340410</v>
          </cell>
          <cell r="M18" t="str">
            <v>4</v>
          </cell>
          <cell r="N18" t="str">
            <v>Quản lý kinh tế</v>
          </cell>
          <cell r="O18" t="str">
            <v>Quản lý nhân lực tại Công ty cổ phần Vinalines Logistics Việt Nam</v>
          </cell>
          <cell r="P18" t="str">
            <v>PGS.TS Nguyễn Trúc Lê</v>
          </cell>
          <cell r="Q18" t="str">
            <v>Trường ĐHKT, ĐHQGHN</v>
          </cell>
          <cell r="R18" t="str">
            <v>PGS.TS. Phạm Văn Dũng</v>
          </cell>
          <cell r="S18" t="str">
            <v>KTCT</v>
          </cell>
          <cell r="T18" t="str">
            <v xml:space="preserve"> Trường ĐH Kinh tế, ĐHQG Hà Nội</v>
          </cell>
          <cell r="U18" t="str">
            <v>TS. Vũ Văn Hùng</v>
          </cell>
          <cell r="V18" t="str">
            <v>KTCT</v>
          </cell>
          <cell r="W18" t="str">
            <v>Trường ĐH Thương Mại</v>
          </cell>
          <cell r="X18" t="str">
            <v>PGS.TS. Đỗ Hữu Tùng</v>
          </cell>
          <cell r="Y18" t="str">
            <v>QTKD</v>
          </cell>
          <cell r="Z18" t="str">
            <v>Trường ĐH Mỏ - Địa chất</v>
          </cell>
          <cell r="AA18" t="str">
            <v>TS. Nguyễn Thị Thu Hoài</v>
          </cell>
          <cell r="AB18" t="str">
            <v>KTCT</v>
          </cell>
          <cell r="AC18" t="str">
            <v xml:space="preserve"> Trường ĐH Kinh tế, ĐHQG Hà Nội</v>
          </cell>
          <cell r="AD18" t="str">
            <v>PGS.TS. Phạm Thị Hồng Điệp</v>
          </cell>
          <cell r="AE18" t="str">
            <v>KTCT</v>
          </cell>
          <cell r="AF18" t="str">
            <v xml:space="preserve"> Trường ĐH Kinh tế, ĐHQG Hà Nội</v>
          </cell>
          <cell r="AG18" t="str">
            <v>4094/QĐ-ĐHKT ngày 16/12/2016 của Hiệu trưởng Trường ĐHKT</v>
          </cell>
          <cell r="AH18" t="str">
            <v>970/ĐHKT-QĐ ngày 17/04/2018</v>
          </cell>
          <cell r="AI18">
            <v>2.97</v>
          </cell>
          <cell r="AJ18" t="str">
            <v>3437 /QĐ-ĐHKT</v>
          </cell>
          <cell r="AK18" t="str">
            <v>ngày 19 tháng 12 năm 2018</v>
          </cell>
          <cell r="AL18">
            <v>8.5</v>
          </cell>
          <cell r="AM18" t="str">
            <v>A</v>
          </cell>
          <cell r="AN18">
            <v>0</v>
          </cell>
          <cell r="AO18">
            <v>0</v>
          </cell>
          <cell r="AP18">
            <v>0</v>
          </cell>
          <cell r="AQ18">
            <v>0</v>
          </cell>
          <cell r="AR18" t="str">
            <v>0983083923</v>
          </cell>
          <cell r="AS18" t="str">
            <v>14h00</v>
          </cell>
          <cell r="AT18" t="str">
            <v>ngày 9 tháng 1 năm 2019</v>
          </cell>
          <cell r="AU18" t="str">
            <v>P.510, nhà E4, 144 Xuân Thủy, Cầu Giấy, HN</v>
          </cell>
          <cell r="AV18" t="e">
            <v>#N/A</v>
          </cell>
          <cell r="AW18" t="str">
            <v>14h00 ngày 9 tháng 1 năm 2019</v>
          </cell>
          <cell r="AX18" t="str">
            <v>14h00 ngày 9 tháng 1 năm 2019, tại P.510, nhà E4, 144 Xuân Thủy, Cầu Giấy, HN</v>
          </cell>
          <cell r="AY18">
            <v>0</v>
          </cell>
          <cell r="AZ18" t="str">
            <v>ngày 19 tháng 12 năm 2018</v>
          </cell>
          <cell r="BA18">
            <v>3437</v>
          </cell>
          <cell r="BB18" t="str">
            <v>/QĐ-ĐHKT</v>
          </cell>
          <cell r="BC18" t="str">
            <v>3437 /QĐ-ĐHKT</v>
          </cell>
          <cell r="BD18" t="str">
            <v>3437 /QĐ-ĐHKT ngày 19 tháng 12 năm 2018</v>
          </cell>
        </row>
        <row r="19">
          <cell r="D19" t="str">
            <v>Nguyễn Thanh Vân 20/11/1980</v>
          </cell>
          <cell r="E19" t="str">
            <v>Nguyễn Thanh Vân</v>
          </cell>
          <cell r="F19" t="str">
            <v>20/11/1980</v>
          </cell>
          <cell r="G19" t="str">
            <v>Hòa Bình</v>
          </cell>
          <cell r="H19" t="str">
            <v>Nữ</v>
          </cell>
          <cell r="I19" t="str">
            <v>Kinh tế chính trị</v>
          </cell>
          <cell r="J19" t="str">
            <v>QH-2016-E</v>
          </cell>
          <cell r="K19" t="str">
            <v>Quản lý kinh tế</v>
          </cell>
          <cell r="L19" t="str">
            <v>60340410</v>
          </cell>
          <cell r="M19" t="str">
            <v>4</v>
          </cell>
          <cell r="N19" t="str">
            <v>Quản lý kinh tế</v>
          </cell>
          <cell r="O19" t="str">
            <v>Quản lý học phí các chương trình đào tạo theo hướng tự chủ đại học tại Đại học Quốc gia Hà Nội</v>
          </cell>
          <cell r="P19" t="str">
            <v>TS. Nguyễn Thu Hương</v>
          </cell>
          <cell r="Q19" t="str">
            <v>Đại học Quốc Gia Hà Nội</v>
          </cell>
          <cell r="R19" t="str">
            <v>PGS.TS. Phạm Văn Dũng</v>
          </cell>
          <cell r="S19" t="str">
            <v>KTCT</v>
          </cell>
          <cell r="T19" t="str">
            <v xml:space="preserve"> Trường ĐH Kinh tế, ĐHQG Hà Nội</v>
          </cell>
          <cell r="U19" t="str">
            <v>PGS.TS. Đỗ Hữu Tùng</v>
          </cell>
          <cell r="V19" t="str">
            <v>QTKD</v>
          </cell>
          <cell r="W19" t="str">
            <v>Trường ĐH Mỏ - Địa chất</v>
          </cell>
          <cell r="X19" t="str">
            <v>PGS.TS. Phạm Thị Hồng Điệp</v>
          </cell>
          <cell r="Y19" t="str">
            <v>KTCT</v>
          </cell>
          <cell r="Z19" t="str">
            <v xml:space="preserve"> Trường ĐH Kinh tế, ĐHQG Hà Nội</v>
          </cell>
          <cell r="AA19" t="str">
            <v>TS. Nguyễn Thị Thu Hoài</v>
          </cell>
          <cell r="AB19" t="str">
            <v>KTCT</v>
          </cell>
          <cell r="AC19" t="str">
            <v xml:space="preserve"> Trường ĐH Kinh tế, ĐHQG Hà Nội</v>
          </cell>
          <cell r="AD19" t="str">
            <v>TS. Vũ Văn Hùng</v>
          </cell>
          <cell r="AE19" t="str">
            <v>KTCT</v>
          </cell>
          <cell r="AF19" t="str">
            <v>Trường ĐH Thương Mại</v>
          </cell>
          <cell r="AG19" t="str">
            <v>4094/QĐ-ĐHKT ngày 16/12/2016 của Hiệu trưởng Trường ĐHKT</v>
          </cell>
          <cell r="AH19" t="str">
            <v>987/ĐHKT-QĐ ngày 17/04/2018</v>
          </cell>
          <cell r="AI19">
            <v>3.15</v>
          </cell>
          <cell r="AJ19" t="str">
            <v>3438 /QĐ-ĐHKT</v>
          </cell>
          <cell r="AK19" t="str">
            <v>ngày 19 tháng 12 năm 2018</v>
          </cell>
          <cell r="AL19">
            <v>8.5</v>
          </cell>
          <cell r="AM19" t="str">
            <v>A</v>
          </cell>
          <cell r="AN19">
            <v>0</v>
          </cell>
          <cell r="AO19">
            <v>0</v>
          </cell>
          <cell r="AP19">
            <v>0</v>
          </cell>
          <cell r="AQ19">
            <v>0</v>
          </cell>
          <cell r="AR19" t="str">
            <v>0904201180</v>
          </cell>
          <cell r="AS19" t="str">
            <v>14h00</v>
          </cell>
          <cell r="AT19" t="str">
            <v>ngày 9 tháng 1 năm 2019</v>
          </cell>
          <cell r="AU19" t="str">
            <v>P.510, nhà E4, 144 Xuân Thủy, Cầu Giấy, HN</v>
          </cell>
          <cell r="AV19" t="e">
            <v>#N/A</v>
          </cell>
          <cell r="AW19" t="str">
            <v>14h00 ngày 9 tháng 1 năm 2019</v>
          </cell>
          <cell r="AX19" t="str">
            <v>14h00 ngày 9 tháng 1 năm 2019, tại P.510, nhà E4, 144 Xuân Thủy, Cầu Giấy, HN</v>
          </cell>
          <cell r="AY19">
            <v>0</v>
          </cell>
          <cell r="AZ19" t="str">
            <v>ngày 19 tháng 12 năm 2018</v>
          </cell>
          <cell r="BA19">
            <v>3438</v>
          </cell>
          <cell r="BB19" t="str">
            <v>/QĐ-ĐHKT</v>
          </cell>
          <cell r="BC19" t="str">
            <v>3438 /QĐ-ĐHKT</v>
          </cell>
          <cell r="BD19" t="str">
            <v>3438 /QĐ-ĐHKT ngày 19 tháng 12 năm 2018</v>
          </cell>
        </row>
        <row r="20">
          <cell r="D20" t="str">
            <v>Hà Ngọc Lý 29/07/1984</v>
          </cell>
          <cell r="E20" t="str">
            <v>Hà Ngọc Lý</v>
          </cell>
          <cell r="F20" t="str">
            <v>29/07/1984</v>
          </cell>
          <cell r="G20" t="str">
            <v>Bắc Kạn</v>
          </cell>
          <cell r="H20" t="str">
            <v>Nữ</v>
          </cell>
          <cell r="I20" t="str">
            <v>Kinh tế chính trị</v>
          </cell>
          <cell r="J20" t="str">
            <v>QH-2016-E</v>
          </cell>
          <cell r="K20" t="str">
            <v>Quản lý kinh tế</v>
          </cell>
          <cell r="L20" t="str">
            <v>60340410</v>
          </cell>
          <cell r="M20" t="str">
            <v>4</v>
          </cell>
          <cell r="N20" t="str">
            <v>Quản lý kinh tế</v>
          </cell>
          <cell r="O20" t="str">
            <v>Áp dụng hệ thống quản lý chất lượng theo tiêu chuẩn ISO 9001:2008 tại Kho bạc Nhà nước Vĩnh Phúc</v>
          </cell>
          <cell r="P20" t="str">
            <v>PGS.TS Lê Danh Tốn</v>
          </cell>
          <cell r="Q20" t="str">
            <v>Trường ĐHKT, ĐHQGHN</v>
          </cell>
          <cell r="R20" t="str">
            <v>PGS.TS. Phạm Văn Dũng</v>
          </cell>
          <cell r="S20" t="str">
            <v>KTCT</v>
          </cell>
          <cell r="T20" t="str">
            <v xml:space="preserve"> Trường ĐH Kinh tế, ĐHQG Hà Nội</v>
          </cell>
          <cell r="U20" t="str">
            <v>PGS.TS. Phạm Thị Hồng Điệp</v>
          </cell>
          <cell r="V20" t="str">
            <v>KTCT</v>
          </cell>
          <cell r="W20" t="str">
            <v xml:space="preserve"> Trường ĐH Kinh tế, ĐHQG Hà Nội</v>
          </cell>
          <cell r="X20" t="str">
            <v>PGS.TS. Đỗ Hữu Tùng</v>
          </cell>
          <cell r="Y20" t="str">
            <v>QTKD</v>
          </cell>
          <cell r="Z20" t="str">
            <v>Trường ĐH Mỏ - Địa chất</v>
          </cell>
          <cell r="AA20" t="str">
            <v>TS. Nguyễn Thị Thu Hoài</v>
          </cell>
          <cell r="AB20" t="str">
            <v>KTCT</v>
          </cell>
          <cell r="AC20" t="str">
            <v xml:space="preserve"> Trường ĐH Kinh tế, ĐHQG Hà Nội</v>
          </cell>
          <cell r="AD20" t="str">
            <v>TS. Vũ Văn Hùng</v>
          </cell>
          <cell r="AE20" t="str">
            <v>KTCT</v>
          </cell>
          <cell r="AF20" t="str">
            <v>Trường ĐH Thương Mại</v>
          </cell>
          <cell r="AG20" t="str">
            <v>4094/QĐ-ĐHKT ngày 16/12/2016 của Hiệu trưởng Trường ĐHKT</v>
          </cell>
          <cell r="AH20" t="str">
            <v>939/ĐHKT-QĐ ngày 17/04/2018</v>
          </cell>
          <cell r="AI20">
            <v>2.98</v>
          </cell>
          <cell r="AJ20" t="str">
            <v>3439 /QĐ-ĐHKT</v>
          </cell>
          <cell r="AK20" t="str">
            <v>ngày 19 tháng 12 năm 2018</v>
          </cell>
          <cell r="AL20">
            <v>8.6999999999999993</v>
          </cell>
          <cell r="AM20" t="str">
            <v>A</v>
          </cell>
          <cell r="AN20">
            <v>0</v>
          </cell>
          <cell r="AO20">
            <v>0</v>
          </cell>
          <cell r="AP20">
            <v>0</v>
          </cell>
          <cell r="AQ20">
            <v>0</v>
          </cell>
          <cell r="AR20" t="str">
            <v>0988779946</v>
          </cell>
          <cell r="AS20" t="str">
            <v>14h00</v>
          </cell>
          <cell r="AT20" t="str">
            <v>ngày 9 tháng 1 năm 2019</v>
          </cell>
          <cell r="AU20" t="str">
            <v>P.510, nhà E4, 144 Xuân Thủy, Cầu Giấy, HN</v>
          </cell>
          <cell r="AV20" t="e">
            <v>#N/A</v>
          </cell>
          <cell r="AW20" t="str">
            <v>14h00 ngày 9 tháng 1 năm 2019</v>
          </cell>
          <cell r="AX20" t="str">
            <v>14h00 ngày 9 tháng 1 năm 2019, tại P.510, nhà E4, 144 Xuân Thủy, Cầu Giấy, HN</v>
          </cell>
          <cell r="AY20">
            <v>0</v>
          </cell>
          <cell r="AZ20" t="str">
            <v>ngày 19 tháng 12 năm 2018</v>
          </cell>
          <cell r="BA20">
            <v>3439</v>
          </cell>
          <cell r="BB20" t="str">
            <v>/QĐ-ĐHKT</v>
          </cell>
          <cell r="BC20" t="str">
            <v>3439 /QĐ-ĐHKT</v>
          </cell>
          <cell r="BD20" t="str">
            <v>3439 /QĐ-ĐHKT ngày 19 tháng 12 năm 2018</v>
          </cell>
        </row>
        <row r="21">
          <cell r="D21" t="str">
            <v>Đặng Thị Tập 29/12/1977</v>
          </cell>
          <cell r="E21" t="str">
            <v>Đặng Thị Tập</v>
          </cell>
          <cell r="F21" t="str">
            <v>29/12/1977</v>
          </cell>
          <cell r="G21" t="str">
            <v>Hà Nội</v>
          </cell>
          <cell r="H21" t="str">
            <v>Nữ</v>
          </cell>
          <cell r="I21" t="str">
            <v>Kinh tế chính trị</v>
          </cell>
          <cell r="J21" t="str">
            <v>QH-2016-E</v>
          </cell>
          <cell r="K21" t="str">
            <v>Quản lý kinh tế</v>
          </cell>
          <cell r="L21" t="str">
            <v>60340410</v>
          </cell>
          <cell r="M21" t="str">
            <v>4</v>
          </cell>
          <cell r="N21" t="str">
            <v>Quản lý kinh tế</v>
          </cell>
          <cell r="O21" t="str">
            <v>Quản lý huy động vốn tại Ngân hàng thương mại cổ phần đầu tư và phát triển Việt Nam - chi nhánh Hà Tây</v>
          </cell>
          <cell r="P21" t="str">
            <v>PGS.TS Vũ Đức Thanh</v>
          </cell>
          <cell r="Q21" t="str">
            <v>Trường ĐHKT, ĐHQGHN</v>
          </cell>
          <cell r="R21" t="str">
            <v>PGS.TS. Phạm Văn Dũng</v>
          </cell>
          <cell r="S21" t="str">
            <v>KTCT</v>
          </cell>
          <cell r="T21" t="str">
            <v xml:space="preserve"> Trường ĐH Kinh tế, ĐHQG Hà Nội</v>
          </cell>
          <cell r="U21" t="str">
            <v>TS. Vũ Văn Hùng</v>
          </cell>
          <cell r="V21" t="str">
            <v>KTCT</v>
          </cell>
          <cell r="W21" t="str">
            <v>Trường ĐH Thương Mại</v>
          </cell>
          <cell r="X21" t="str">
            <v>PGS.TS. Phạm Thị Hồng Điệp</v>
          </cell>
          <cell r="Y21" t="str">
            <v>KTCT</v>
          </cell>
          <cell r="Z21" t="str">
            <v xml:space="preserve"> Trường ĐH Kinh tế, ĐHQG Hà Nội</v>
          </cell>
          <cell r="AA21" t="str">
            <v>TS. Nguyễn Thị Thu Hoài</v>
          </cell>
          <cell r="AB21" t="str">
            <v>KTCT</v>
          </cell>
          <cell r="AC21" t="str">
            <v xml:space="preserve"> Trường ĐH Kinh tế, ĐHQG Hà Nội</v>
          </cell>
          <cell r="AD21" t="str">
            <v>PGS.TS. Đỗ Hữu Tùng</v>
          </cell>
          <cell r="AE21" t="str">
            <v>QTKD</v>
          </cell>
          <cell r="AF21" t="str">
            <v>Trường ĐH Mỏ - Địa chất</v>
          </cell>
          <cell r="AG21" t="str">
            <v>4094/QĐ-ĐHKT ngày 16/12/2016 của Hiệu trưởng Trường ĐHKT</v>
          </cell>
          <cell r="AH21" t="str">
            <v>959/ĐHKT-QĐ ngày 17/04/2018</v>
          </cell>
          <cell r="AI21">
            <v>3.04</v>
          </cell>
          <cell r="AJ21" t="str">
            <v>3440 /QĐ-ĐHKT</v>
          </cell>
          <cell r="AK21" t="str">
            <v>ngày 19 tháng 12 năm 2018</v>
          </cell>
          <cell r="AL21">
            <v>8.1999999999999993</v>
          </cell>
          <cell r="AM21" t="str">
            <v>B+</v>
          </cell>
          <cell r="AN21">
            <v>0</v>
          </cell>
          <cell r="AO21">
            <v>0</v>
          </cell>
          <cell r="AP21">
            <v>0</v>
          </cell>
          <cell r="AQ21">
            <v>0</v>
          </cell>
          <cell r="AR21" t="str">
            <v>0976521299</v>
          </cell>
          <cell r="AS21" t="str">
            <v>14h00</v>
          </cell>
          <cell r="AT21" t="str">
            <v>ngày 9 tháng 1 năm 2019</v>
          </cell>
          <cell r="AU21" t="str">
            <v>P.510, nhà E4, 144 Xuân Thủy, Cầu Giấy, HN</v>
          </cell>
          <cell r="AV21" t="e">
            <v>#N/A</v>
          </cell>
          <cell r="AW21" t="str">
            <v>14h00 ngày 9 tháng 1 năm 2019</v>
          </cell>
          <cell r="AX21" t="str">
            <v>14h00 ngày 9 tháng 1 năm 2019, tại P.510, nhà E4, 144 Xuân Thủy, Cầu Giấy, HN</v>
          </cell>
          <cell r="AY21">
            <v>0</v>
          </cell>
          <cell r="AZ21" t="str">
            <v>ngày 19 tháng 12 năm 2018</v>
          </cell>
          <cell r="BA21">
            <v>3440</v>
          </cell>
          <cell r="BB21" t="str">
            <v>/QĐ-ĐHKT</v>
          </cell>
          <cell r="BC21" t="str">
            <v>3440 /QĐ-ĐHKT</v>
          </cell>
          <cell r="BD21" t="str">
            <v>3440 /QĐ-ĐHKT ngày 19 tháng 12 năm 2018</v>
          </cell>
        </row>
        <row r="22">
          <cell r="D22" t="str">
            <v>Đoàn Bảo Khánh 20/12/1990</v>
          </cell>
          <cell r="E22" t="str">
            <v>Đoàn Bảo Khánh</v>
          </cell>
          <cell r="F22" t="str">
            <v>20/12/1990</v>
          </cell>
          <cell r="G22" t="str">
            <v>Nam Định</v>
          </cell>
          <cell r="H22" t="str">
            <v>Nam</v>
          </cell>
          <cell r="I22" t="str">
            <v>Kinh tế chính trị</v>
          </cell>
          <cell r="J22" t="str">
            <v>QH-2016-E</v>
          </cell>
          <cell r="K22" t="str">
            <v>Quản lý kinh tế</v>
          </cell>
          <cell r="L22" t="str">
            <v>60340410</v>
          </cell>
          <cell r="M22" t="str">
            <v>5</v>
          </cell>
          <cell r="N22" t="str">
            <v>Quản lý kinh tế</v>
          </cell>
          <cell r="O22" t="str">
            <v>Quản lý đầu tư công của Quận Hoàn Kiếm, thành phố Hà Nội</v>
          </cell>
          <cell r="P22" t="str">
            <v>TS. Lê Thị Hồng Điệp</v>
          </cell>
          <cell r="Q22" t="str">
            <v>Trường ĐHKT, ĐHQGHN</v>
          </cell>
          <cell r="R22" t="str">
            <v>PGS.TS. Phạm Văn Dũng</v>
          </cell>
          <cell r="S22" t="str">
            <v>KTCT</v>
          </cell>
          <cell r="T22" t="str">
            <v xml:space="preserve"> Trường ĐH Kinh tế, ĐHQG Hà Nội</v>
          </cell>
          <cell r="U22" t="str">
            <v>PGS.TS. Lê Xuân Bá</v>
          </cell>
          <cell r="V22" t="str">
            <v>KTPT</v>
          </cell>
          <cell r="W22" t="str">
            <v>Viện Nghiên cứu quản lý kinh tế Trung ương</v>
          </cell>
          <cell r="X22" t="str">
            <v>TS. Dương Ngọc Thanh</v>
          </cell>
          <cell r="Y22" t="str">
            <v>KTCT</v>
          </cell>
          <cell r="Z22" t="str">
            <v>Huyện ủy Từ Liêm</v>
          </cell>
          <cell r="AA22" t="str">
            <v>TS. Đỗ Anh Đức</v>
          </cell>
          <cell r="AB22" t="str">
            <v>QLKT</v>
          </cell>
          <cell r="AC22" t="str">
            <v xml:space="preserve"> Trường ĐH Kinh tế, ĐHQG Hà Nội</v>
          </cell>
          <cell r="AD22" t="str">
            <v>PGS.TS. Đinh Văn Thông</v>
          </cell>
          <cell r="AE22" t="str">
            <v>KTCT</v>
          </cell>
          <cell r="AF22" t="str">
            <v xml:space="preserve"> Trường ĐH Kinh tế, ĐHQG Hà Nội</v>
          </cell>
          <cell r="AG22" t="str">
            <v>4094/QĐ-ĐHKT ngày 16/12/2016 của Hiệu trưởng Trường ĐHKT</v>
          </cell>
          <cell r="AH22" t="str">
            <v>932/ĐHKT-QĐ ngày 17/04/2018</v>
          </cell>
          <cell r="AI22">
            <v>3.14</v>
          </cell>
          <cell r="AJ22" t="str">
            <v>3441 /QĐ-ĐHKT</v>
          </cell>
          <cell r="AK22" t="str">
            <v>ngày 19 tháng 12 năm 2018</v>
          </cell>
          <cell r="AL22">
            <v>8.5</v>
          </cell>
          <cell r="AM22" t="str">
            <v>A</v>
          </cell>
          <cell r="AN22">
            <v>0</v>
          </cell>
          <cell r="AO22">
            <v>0</v>
          </cell>
          <cell r="AP22">
            <v>0</v>
          </cell>
          <cell r="AQ22">
            <v>0</v>
          </cell>
          <cell r="AR22" t="str">
            <v>0934661799</v>
          </cell>
          <cell r="AS22" t="str">
            <v>8h00</v>
          </cell>
          <cell r="AT22" t="str">
            <v>ngày 25 tháng 12 năm 2018</v>
          </cell>
          <cell r="AU22" t="str">
            <v>P.510, nhà E4, 144 Xuân Thủy, Cầu Giấy, HN</v>
          </cell>
          <cell r="AV22" t="e">
            <v>#N/A</v>
          </cell>
          <cell r="AW22" t="str">
            <v>8h00 ngày 25 tháng 12 năm 2018</v>
          </cell>
          <cell r="AX22" t="str">
            <v>8h00 ngày 25 tháng 12 năm 2018, tại P.510, nhà E4, 144 Xuân Thủy, Cầu Giấy, HN</v>
          </cell>
          <cell r="AY22">
            <v>0</v>
          </cell>
          <cell r="AZ22" t="str">
            <v>ngày 19 tháng 12 năm 2018</v>
          </cell>
          <cell r="BA22">
            <v>3441</v>
          </cell>
          <cell r="BB22" t="str">
            <v>/QĐ-ĐHKT</v>
          </cell>
          <cell r="BC22" t="str">
            <v>3441 /QĐ-ĐHKT</v>
          </cell>
          <cell r="BD22" t="str">
            <v>3441 /QĐ-ĐHKT ngày 19 tháng 12 năm 2018</v>
          </cell>
        </row>
        <row r="23">
          <cell r="D23" t="str">
            <v>Vũ Thị Nga 23/03/1983</v>
          </cell>
          <cell r="E23" t="str">
            <v>Vũ Thị Nga</v>
          </cell>
          <cell r="F23" t="str">
            <v>23/03/1983</v>
          </cell>
          <cell r="G23" t="str">
            <v>Nam Định</v>
          </cell>
          <cell r="H23" t="str">
            <v>Nữ</v>
          </cell>
          <cell r="I23" t="str">
            <v>Kinh tế chính trị</v>
          </cell>
          <cell r="J23" t="str">
            <v>QH-2016-E</v>
          </cell>
          <cell r="K23" t="str">
            <v>Quản lý kinh tế</v>
          </cell>
          <cell r="L23" t="str">
            <v>60340410</v>
          </cell>
          <cell r="M23" t="str">
            <v>5</v>
          </cell>
          <cell r="N23" t="str">
            <v>Quản lý kinh tế</v>
          </cell>
          <cell r="O23" t="str">
            <v>Quản lý nhân lực tại Công ty cổ phần đầu tư và xây dựng Xuân Mai</v>
          </cell>
          <cell r="P23" t="str">
            <v>TS. Bùi Hồng Cường</v>
          </cell>
          <cell r="Q23" t="str">
            <v>Trường ĐHKT, ĐHQGHN</v>
          </cell>
          <cell r="R23" t="str">
            <v>PGS.TS. Phạm Văn Dũng</v>
          </cell>
          <cell r="S23" t="str">
            <v>KTCT</v>
          </cell>
          <cell r="T23" t="str">
            <v xml:space="preserve"> Trường ĐH Kinh tế, ĐHQG Hà Nội</v>
          </cell>
          <cell r="U23" t="str">
            <v>TS. Dương Ngọc Thanh</v>
          </cell>
          <cell r="V23" t="str">
            <v>KTCT</v>
          </cell>
          <cell r="W23" t="str">
            <v>Huyện ủy Từ Liêm</v>
          </cell>
          <cell r="X23" t="str">
            <v>PGS.TS. Lê Xuân Bá</v>
          </cell>
          <cell r="Y23" t="str">
            <v>KTPT</v>
          </cell>
          <cell r="Z23" t="str">
            <v>Viện Nghiên cứu quản lý kinh tế Trung ương</v>
          </cell>
          <cell r="AA23" t="str">
            <v>TS. Đỗ Anh Đức</v>
          </cell>
          <cell r="AB23" t="str">
            <v>QLKT</v>
          </cell>
          <cell r="AC23" t="str">
            <v xml:space="preserve"> Trường ĐH Kinh tế, ĐHQG Hà Nội</v>
          </cell>
          <cell r="AD23" t="str">
            <v>PGS.TS. Đinh Văn Thông</v>
          </cell>
          <cell r="AE23" t="str">
            <v>KTCT</v>
          </cell>
          <cell r="AF23" t="str">
            <v xml:space="preserve"> Trường ĐH Kinh tế, ĐHQG Hà Nội</v>
          </cell>
          <cell r="AG23" t="str">
            <v>4094/QĐ-ĐHKT ngày 16/12/2016 của Hiệu trưởng Trường ĐHKT</v>
          </cell>
          <cell r="AH23" t="str">
            <v>946/ĐHKT-QĐ ngày 17/04/2018</v>
          </cell>
          <cell r="AI23">
            <v>3.2</v>
          </cell>
          <cell r="AJ23" t="str">
            <v>3442 /QĐ-ĐHKT</v>
          </cell>
          <cell r="AK23" t="str">
            <v>ngày 19 tháng 12 năm 2018</v>
          </cell>
          <cell r="AL23">
            <v>8.5</v>
          </cell>
          <cell r="AM23" t="str">
            <v>A</v>
          </cell>
          <cell r="AN23">
            <v>0</v>
          </cell>
          <cell r="AO23">
            <v>0</v>
          </cell>
          <cell r="AP23">
            <v>0</v>
          </cell>
          <cell r="AQ23">
            <v>0</v>
          </cell>
          <cell r="AR23" t="str">
            <v>0827773668</v>
          </cell>
          <cell r="AS23" t="str">
            <v>8h00</v>
          </cell>
          <cell r="AT23" t="str">
            <v>ngày 25 tháng 12 năm 2018</v>
          </cell>
          <cell r="AU23" t="str">
            <v>P.510, nhà E4, 144 Xuân Thủy, Cầu Giấy, HN</v>
          </cell>
          <cell r="AV23" t="e">
            <v>#N/A</v>
          </cell>
          <cell r="AW23" t="str">
            <v>8h00 ngày 25 tháng 12 năm 2018</v>
          </cell>
          <cell r="AX23" t="str">
            <v>8h00 ngày 25 tháng 12 năm 2018, tại P.510, nhà E4, 144 Xuân Thủy, Cầu Giấy, HN</v>
          </cell>
          <cell r="AY23">
            <v>0</v>
          </cell>
          <cell r="AZ23" t="str">
            <v>ngày 19 tháng 12 năm 2018</v>
          </cell>
          <cell r="BA23">
            <v>3442</v>
          </cell>
          <cell r="BB23" t="str">
            <v>/QĐ-ĐHKT</v>
          </cell>
          <cell r="BC23" t="str">
            <v>3442 /QĐ-ĐHKT</v>
          </cell>
          <cell r="BD23" t="str">
            <v>3442 /QĐ-ĐHKT ngày 19 tháng 12 năm 2018</v>
          </cell>
        </row>
        <row r="24">
          <cell r="D24" t="str">
            <v>Vương Thế Anh 21/07/1986</v>
          </cell>
          <cell r="E24" t="str">
            <v>Vương Thế Anh</v>
          </cell>
          <cell r="F24" t="str">
            <v>21/07/1986</v>
          </cell>
          <cell r="G24" t="str">
            <v>Hà Nội</v>
          </cell>
          <cell r="H24" t="str">
            <v>Nam</v>
          </cell>
          <cell r="I24" t="str">
            <v>Kinh tế chính trị</v>
          </cell>
          <cell r="J24" t="str">
            <v>QH-2016-E</v>
          </cell>
          <cell r="K24" t="str">
            <v>Quản lý kinh tế</v>
          </cell>
          <cell r="L24" t="str">
            <v>60340410</v>
          </cell>
          <cell r="M24" t="str">
            <v>5</v>
          </cell>
          <cell r="N24" t="str">
            <v>Quản lý kinh tế</v>
          </cell>
          <cell r="O24" t="str">
            <v>Quản lý rủi ro tín dụng tại Ngân hàng Thương mại cổ phần đầu tư và phát triển Việt Nam - chi nhánh Sơn Tây</v>
          </cell>
          <cell r="P24" t="str">
            <v>TS. Nguyễn Thị Thu Hoài</v>
          </cell>
          <cell r="Q24" t="str">
            <v>Trường ĐHKT, ĐHQGHN</v>
          </cell>
          <cell r="R24" t="str">
            <v>PGS.TS. Phạm Văn Dũng</v>
          </cell>
          <cell r="S24" t="str">
            <v>KTCT</v>
          </cell>
          <cell r="T24" t="str">
            <v xml:space="preserve"> Trường ĐH Kinh tế, ĐHQG Hà Nội</v>
          </cell>
          <cell r="U24" t="str">
            <v>PGS.TS. Lê Xuân Bá</v>
          </cell>
          <cell r="V24" t="str">
            <v>KTPT</v>
          </cell>
          <cell r="W24" t="str">
            <v>Viện Nghiên cứu quản lý kinh tế Trung ương</v>
          </cell>
          <cell r="X24" t="str">
            <v>PGS.TS. Đinh Văn Thông</v>
          </cell>
          <cell r="Y24" t="str">
            <v>KTCT</v>
          </cell>
          <cell r="Z24" t="str">
            <v xml:space="preserve"> Trường ĐH Kinh tế, ĐHQG Hà Nội</v>
          </cell>
          <cell r="AA24" t="str">
            <v>TS. Đỗ Anh Đức</v>
          </cell>
          <cell r="AB24" t="str">
            <v>QLKT</v>
          </cell>
          <cell r="AC24" t="str">
            <v xml:space="preserve"> Trường ĐH Kinh tế, ĐHQG Hà Nội</v>
          </cell>
          <cell r="AD24" t="str">
            <v>TS. Dương Ngọc Thanh</v>
          </cell>
          <cell r="AE24" t="str">
            <v>KTCT</v>
          </cell>
          <cell r="AF24" t="str">
            <v>Huyện ủy Từ Liêm</v>
          </cell>
          <cell r="AG24" t="str">
            <v>4094/QĐ-ĐHKT ngày 16/12/2016 của Hiệu trưởng Trường ĐHKT</v>
          </cell>
          <cell r="AH24" t="str">
            <v>897/ĐHKT-QĐ ngày 17/04/2018</v>
          </cell>
          <cell r="AI24">
            <v>2.63</v>
          </cell>
          <cell r="AJ24" t="str">
            <v>3443 /QĐ-ĐHKT</v>
          </cell>
          <cell r="AK24" t="str">
            <v>ngày 19 tháng 12 năm 2018</v>
          </cell>
          <cell r="AL24">
            <v>0</v>
          </cell>
          <cell r="AM24" t="str">
            <v>F</v>
          </cell>
          <cell r="AN24">
            <v>0</v>
          </cell>
          <cell r="AO24">
            <v>0</v>
          </cell>
          <cell r="AP24">
            <v>0</v>
          </cell>
          <cell r="AQ24">
            <v>0</v>
          </cell>
          <cell r="AR24" t="str">
            <v>0983262885</v>
          </cell>
          <cell r="AS24" t="str">
            <v>8h00</v>
          </cell>
          <cell r="AT24" t="str">
            <v>ngày 25 tháng 12 năm 2018</v>
          </cell>
          <cell r="AU24" t="str">
            <v>P.510, nhà E4, 144 Xuân Thủy, Cầu Giấy, HN</v>
          </cell>
          <cell r="AV24" t="e">
            <v>#N/A</v>
          </cell>
          <cell r="AW24" t="str">
            <v>8h00 ngày 25 tháng 12 năm 2018</v>
          </cell>
          <cell r="AX24" t="str">
            <v>8h00 ngày 25 tháng 12 năm 2018, tại P.510, nhà E4, 144 Xuân Thủy, Cầu Giấy, HN</v>
          </cell>
          <cell r="AY24">
            <v>0</v>
          </cell>
          <cell r="AZ24" t="str">
            <v>ngày 19 tháng 12 năm 2018</v>
          </cell>
          <cell r="BA24">
            <v>3443</v>
          </cell>
          <cell r="BB24" t="str">
            <v>/QĐ-ĐHKT</v>
          </cell>
          <cell r="BC24" t="str">
            <v>3443 /QĐ-ĐHKT</v>
          </cell>
          <cell r="BD24" t="str">
            <v>3443 /QĐ-ĐHKT ngày 19 tháng 12 năm 2018</v>
          </cell>
        </row>
        <row r="25">
          <cell r="D25" t="str">
            <v>Bùi Thị Thu Hương 19/05/1982</v>
          </cell>
          <cell r="E25" t="str">
            <v>Bùi Thị Thu Hương</v>
          </cell>
          <cell r="F25" t="str">
            <v>19/05/1982</v>
          </cell>
          <cell r="G25" t="str">
            <v>Nam Định</v>
          </cell>
          <cell r="H25" t="str">
            <v>Nữ</v>
          </cell>
          <cell r="I25" t="str">
            <v>Kinh tế chính trị</v>
          </cell>
          <cell r="J25" t="str">
            <v>QH-2016-E</v>
          </cell>
          <cell r="K25" t="str">
            <v>Quản lý kinh tế</v>
          </cell>
          <cell r="L25" t="str">
            <v>60340410</v>
          </cell>
          <cell r="M25" t="str">
            <v>5</v>
          </cell>
          <cell r="N25" t="str">
            <v>Quản lý kinh tế</v>
          </cell>
          <cell r="O25" t="str">
            <v>Quản lý đội ngũ chuyên viên Trường Đại học Công nghệ, Đại học Quốc Gia Hà Nội</v>
          </cell>
          <cell r="P25" t="str">
            <v>PGS.TS Phạm Thị Hồng Điệp</v>
          </cell>
          <cell r="Q25" t="str">
            <v>Trường ĐHKT, ĐHQGHN</v>
          </cell>
          <cell r="R25" t="str">
            <v>PGS.TS. Phạm Văn Dũng</v>
          </cell>
          <cell r="S25" t="str">
            <v>KTCT</v>
          </cell>
          <cell r="T25" t="str">
            <v xml:space="preserve"> Trường ĐH Kinh tế, ĐHQG Hà Nội</v>
          </cell>
          <cell r="U25" t="str">
            <v>PGS.TS. Đinh Văn Thông</v>
          </cell>
          <cell r="V25" t="str">
            <v>KTCT</v>
          </cell>
          <cell r="W25" t="str">
            <v xml:space="preserve"> Trường ĐH Kinh tế, ĐHQG Hà Nội</v>
          </cell>
          <cell r="X25" t="str">
            <v>PGS.TS. Lê Xuân Bá</v>
          </cell>
          <cell r="Y25" t="str">
            <v>KTPT</v>
          </cell>
          <cell r="Z25" t="str">
            <v>Viện Nghiên cứu quản lý kinh tế Trung ương</v>
          </cell>
          <cell r="AA25" t="str">
            <v>TS. Đỗ Anh Đức</v>
          </cell>
          <cell r="AB25" t="str">
            <v>QLKT</v>
          </cell>
          <cell r="AC25" t="str">
            <v xml:space="preserve"> Trường ĐH Kinh tế, ĐHQG Hà Nội</v>
          </cell>
          <cell r="AD25" t="str">
            <v>TS. Dương Ngọc Thanh</v>
          </cell>
          <cell r="AE25" t="str">
            <v>KTCT</v>
          </cell>
          <cell r="AF25" t="str">
            <v>Huyện ủy Từ Liêm</v>
          </cell>
          <cell r="AG25" t="str">
            <v>4094/QĐ-ĐHKT ngày 16/12/2016 của Hiệu trưởng Trường ĐHKT</v>
          </cell>
          <cell r="AH25" t="str">
            <v>927/ĐHKT-QĐ ngày 17/04/2018</v>
          </cell>
          <cell r="AI25">
            <v>3.37</v>
          </cell>
          <cell r="AJ25" t="str">
            <v>3444 /QĐ-ĐHKT</v>
          </cell>
          <cell r="AK25" t="str">
            <v>ngày 19 tháng 12 năm 2018</v>
          </cell>
          <cell r="AL25">
            <v>8.8000000000000007</v>
          </cell>
          <cell r="AM25" t="str">
            <v>A</v>
          </cell>
          <cell r="AN25">
            <v>0</v>
          </cell>
          <cell r="AO25">
            <v>0</v>
          </cell>
          <cell r="AP25">
            <v>0</v>
          </cell>
          <cell r="AQ25">
            <v>0</v>
          </cell>
          <cell r="AR25" t="str">
            <v>0988881905</v>
          </cell>
          <cell r="AS25" t="str">
            <v>8h00</v>
          </cell>
          <cell r="AT25" t="str">
            <v>ngày 25 tháng 12 năm 2018</v>
          </cell>
          <cell r="AU25" t="str">
            <v>P.510, nhà E4, 144 Xuân Thủy, Cầu Giấy, HN</v>
          </cell>
          <cell r="AV25" t="e">
            <v>#N/A</v>
          </cell>
          <cell r="AW25" t="str">
            <v>8h00 ngày 25 tháng 12 năm 2018</v>
          </cell>
          <cell r="AX25" t="str">
            <v>8h00 ngày 25 tháng 12 năm 2018, tại P.510, nhà E4, 144 Xuân Thủy, Cầu Giấy, HN</v>
          </cell>
          <cell r="AY25">
            <v>0</v>
          </cell>
          <cell r="AZ25" t="str">
            <v>ngày 19 tháng 12 năm 2018</v>
          </cell>
          <cell r="BA25">
            <v>3444</v>
          </cell>
          <cell r="BB25" t="str">
            <v>/QĐ-ĐHKT</v>
          </cell>
          <cell r="BC25" t="str">
            <v>3444 /QĐ-ĐHKT</v>
          </cell>
          <cell r="BD25" t="str">
            <v>3444 /QĐ-ĐHKT ngày 19 tháng 12 năm 2018</v>
          </cell>
        </row>
        <row r="26">
          <cell r="D26" t="str">
            <v>Nguyễn Thị Thu Hiền 14/01/1988</v>
          </cell>
          <cell r="E26" t="str">
            <v>Nguyễn Thị Thu Hiền</v>
          </cell>
          <cell r="F26" t="str">
            <v>14/01/1988</v>
          </cell>
          <cell r="G26" t="str">
            <v>Hà Nội</v>
          </cell>
          <cell r="H26" t="str">
            <v>Nữ</v>
          </cell>
          <cell r="I26" t="str">
            <v>Kinh tế chính trị</v>
          </cell>
          <cell r="J26" t="str">
            <v>QH-2016-E</v>
          </cell>
          <cell r="K26" t="str">
            <v>Quản lý kinh tế</v>
          </cell>
          <cell r="L26" t="str">
            <v>60340410</v>
          </cell>
          <cell r="M26" t="str">
            <v>5</v>
          </cell>
          <cell r="N26" t="str">
            <v>Quản lý kinh tế</v>
          </cell>
          <cell r="O26" t="str">
            <v>Quản lý chất lượng dịch vụ đào tạo tại Trường Cao đẳng Công nghệ và Thương mại Hà Nội</v>
          </cell>
          <cell r="P26" t="str">
            <v>PGS.TS Đỗ Hữu Tùng</v>
          </cell>
          <cell r="Q26" t="str">
            <v>Trường Đại học Mỏ Địa chất</v>
          </cell>
          <cell r="R26" t="str">
            <v>PGS.TS. Phạm Văn Dũng</v>
          </cell>
          <cell r="S26" t="str">
            <v>KTCT</v>
          </cell>
          <cell r="T26" t="str">
            <v xml:space="preserve"> Trường ĐH Kinh tế, ĐHQG Hà Nội</v>
          </cell>
          <cell r="U26" t="str">
            <v>TS. Dương Ngọc Thanh</v>
          </cell>
          <cell r="V26" t="str">
            <v>KTCT</v>
          </cell>
          <cell r="W26" t="str">
            <v>Huyện ủy Từ Liêm</v>
          </cell>
          <cell r="X26" t="str">
            <v>PGS.TS. Đinh Văn Thông</v>
          </cell>
          <cell r="Y26" t="str">
            <v>KTCT</v>
          </cell>
          <cell r="Z26" t="str">
            <v xml:space="preserve"> Trường ĐH Kinh tế, ĐHQG Hà Nội</v>
          </cell>
          <cell r="AA26" t="str">
            <v>TS. Đỗ Anh Đức</v>
          </cell>
          <cell r="AB26" t="str">
            <v>QLKT</v>
          </cell>
          <cell r="AC26" t="str">
            <v xml:space="preserve"> Trường ĐH Kinh tế, ĐHQG Hà Nội</v>
          </cell>
          <cell r="AD26" t="str">
            <v>PGS.TS. Lê Xuân Bá</v>
          </cell>
          <cell r="AE26" t="str">
            <v>KTPT</v>
          </cell>
          <cell r="AF26" t="str">
            <v>Viện Nghiên cứu quản lý kinh tế Trung ương</v>
          </cell>
          <cell r="AG26" t="str">
            <v>4094/QĐ-ĐHKT ngày 16/12/2016 của Hiệu trưởng Trường ĐHKT</v>
          </cell>
          <cell r="AH26" t="str">
            <v>922/ĐHKT-QĐ ngày 17/04/2018</v>
          </cell>
          <cell r="AI26">
            <v>3.03</v>
          </cell>
          <cell r="AJ26" t="str">
            <v>3445 /QĐ-ĐHKT</v>
          </cell>
          <cell r="AK26" t="str">
            <v>ngày 19 tháng 12 năm 2018</v>
          </cell>
          <cell r="AL26">
            <v>7</v>
          </cell>
          <cell r="AM26" t="str">
            <v>B</v>
          </cell>
          <cell r="AN26">
            <v>0</v>
          </cell>
          <cell r="AO26">
            <v>0</v>
          </cell>
          <cell r="AP26">
            <v>0</v>
          </cell>
          <cell r="AQ26">
            <v>0</v>
          </cell>
          <cell r="AR26" t="str">
            <v>0987114577</v>
          </cell>
          <cell r="AS26" t="str">
            <v>8h00</v>
          </cell>
          <cell r="AT26" t="str">
            <v>ngày 25 tháng 12 năm 2018</v>
          </cell>
          <cell r="AU26" t="str">
            <v>P.510, nhà E4, 144 Xuân Thủy, Cầu Giấy, HN</v>
          </cell>
          <cell r="AV26" t="e">
            <v>#N/A</v>
          </cell>
          <cell r="AW26" t="str">
            <v>8h00 ngày 25 tháng 12 năm 2018</v>
          </cell>
          <cell r="AX26" t="str">
            <v>8h00 ngày 25 tháng 12 năm 2018, tại P.510, nhà E4, 144 Xuân Thủy, Cầu Giấy, HN</v>
          </cell>
          <cell r="AY26">
            <v>0</v>
          </cell>
          <cell r="AZ26" t="str">
            <v>ngày 19 tháng 12 năm 2018</v>
          </cell>
          <cell r="BA26">
            <v>3445</v>
          </cell>
          <cell r="BB26" t="str">
            <v>/QĐ-ĐHKT</v>
          </cell>
          <cell r="BC26" t="str">
            <v>3445 /QĐ-ĐHKT</v>
          </cell>
          <cell r="BD26" t="str">
            <v>3445 /QĐ-ĐHKT ngày 19 tháng 12 năm 2018</v>
          </cell>
        </row>
        <row r="27">
          <cell r="D27" t="str">
            <v>Hoàng Phương Thúy 20/05/1988</v>
          </cell>
          <cell r="E27" t="str">
            <v>Hoàng Phương Thúy</v>
          </cell>
          <cell r="F27" t="str">
            <v>20/05/1988</v>
          </cell>
          <cell r="G27" t="str">
            <v>Sơn La</v>
          </cell>
          <cell r="H27" t="str">
            <v>Nữ</v>
          </cell>
          <cell r="I27" t="str">
            <v>Kinh tế chính trị</v>
          </cell>
          <cell r="J27" t="str">
            <v>QH-2016-E</v>
          </cell>
          <cell r="K27" t="str">
            <v>Quản lý kinh tế</v>
          </cell>
          <cell r="L27" t="str">
            <v>60340410</v>
          </cell>
          <cell r="M27" t="str">
            <v>6</v>
          </cell>
          <cell r="N27" t="str">
            <v>Quản lý kinh tế</v>
          </cell>
          <cell r="O27" t="str">
            <v>Quản lý chi ngân sách nhà nước trong đầu tư xây dựng cơ bản trên địa bàn tỉnh Bắc Ninh</v>
          </cell>
          <cell r="P27" t="str">
            <v>TS. Lê Văn Chiến</v>
          </cell>
          <cell r="Q27" t="str">
            <v>Học viện Chính trị Quốc Gia HCM</v>
          </cell>
          <cell r="R27" t="str">
            <v>PGS.TS. Phạm Văn Dũng</v>
          </cell>
          <cell r="S27" t="str">
            <v>KTCT</v>
          </cell>
          <cell r="T27" t="str">
            <v xml:space="preserve"> Trường ĐH Kinh tế, ĐHQG Hà Nội</v>
          </cell>
          <cell r="U27" t="str">
            <v>PGS.TS. Nguyễn Chiến Thắng</v>
          </cell>
          <cell r="V27" t="str">
            <v>KTPT</v>
          </cell>
          <cell r="W27" t="str">
            <v>Viện kinh tế Việt Nam</v>
          </cell>
          <cell r="X27" t="str">
            <v>TS. Hoàng Ngọc Hải</v>
          </cell>
          <cell r="Y27" t="str">
            <v>KTCT</v>
          </cell>
          <cell r="Z27" t="str">
            <v>Học viện Chính trị Khu vực 1</v>
          </cell>
          <cell r="AA27" t="str">
            <v>TS. Hoàng Triều Hoa</v>
          </cell>
          <cell r="AB27" t="str">
            <v>KTCT</v>
          </cell>
          <cell r="AC27" t="str">
            <v xml:space="preserve"> Trường ĐH Kinh tế, ĐHQG Hà Nội</v>
          </cell>
          <cell r="AD27" t="str">
            <v>TS. Trần Đức Vui</v>
          </cell>
          <cell r="AE27" t="str">
            <v>QLKT</v>
          </cell>
          <cell r="AF27" t="str">
            <v xml:space="preserve"> Trường ĐH Kinh tế, ĐHQG Hà Nội</v>
          </cell>
          <cell r="AG27" t="str">
            <v>4094/QĐ-ĐHKT ngày 16/12/2016 của Hiệu trưởng Trường ĐHKT</v>
          </cell>
          <cell r="AH27" t="str">
            <v>966/ĐHKT-QĐ ngày 17/04/2018</v>
          </cell>
          <cell r="AI27">
            <v>3.01</v>
          </cell>
          <cell r="AJ27" t="str">
            <v>3446 /QĐ-ĐHKT</v>
          </cell>
          <cell r="AK27" t="str">
            <v>ngày 19 tháng 12 năm 2018</v>
          </cell>
          <cell r="AL27">
            <v>8.4</v>
          </cell>
          <cell r="AM27" t="str">
            <v>B+</v>
          </cell>
          <cell r="AN27">
            <v>0</v>
          </cell>
          <cell r="AO27">
            <v>0</v>
          </cell>
          <cell r="AP27">
            <v>0</v>
          </cell>
          <cell r="AQ27">
            <v>0</v>
          </cell>
          <cell r="AR27" t="str">
            <v>0949618588</v>
          </cell>
          <cell r="AS27" t="str">
            <v>14h00</v>
          </cell>
          <cell r="AT27" t="str">
            <v>ngày 25 tháng 12 năm 2018</v>
          </cell>
          <cell r="AU27" t="str">
            <v>P.510, nhà E4, 144 Xuân Thủy, Cầu Giấy, HN</v>
          </cell>
          <cell r="AV27" t="e">
            <v>#N/A</v>
          </cell>
          <cell r="AW27" t="str">
            <v>14h00 ngày 25 tháng 12 năm 2018</v>
          </cell>
          <cell r="AX27" t="str">
            <v>14h00 ngày 25 tháng 12 năm 2018, tại P.510, nhà E4, 144 Xuân Thủy, Cầu Giấy, HN</v>
          </cell>
          <cell r="AY27">
            <v>0</v>
          </cell>
          <cell r="AZ27" t="str">
            <v>ngày 19 tháng 12 năm 2018</v>
          </cell>
          <cell r="BA27">
            <v>3446</v>
          </cell>
          <cell r="BB27" t="str">
            <v>/QĐ-ĐHKT</v>
          </cell>
          <cell r="BC27" t="str">
            <v>3446 /QĐ-ĐHKT</v>
          </cell>
          <cell r="BD27" t="str">
            <v>3446 /QĐ-ĐHKT ngày 19 tháng 12 năm 2018</v>
          </cell>
        </row>
        <row r="28">
          <cell r="D28" t="str">
            <v>Nguyễn Xuân Tú 26/08/1991</v>
          </cell>
          <cell r="E28" t="str">
            <v>Nguyễn Xuân Tú</v>
          </cell>
          <cell r="F28" t="str">
            <v>26/08/1991</v>
          </cell>
          <cell r="G28" t="str">
            <v>Hà Nội</v>
          </cell>
          <cell r="H28" t="str">
            <v>Nam</v>
          </cell>
          <cell r="I28" t="str">
            <v>Kinh tế chính trị</v>
          </cell>
          <cell r="J28" t="str">
            <v>QH-2016-E</v>
          </cell>
          <cell r="K28" t="str">
            <v>Quản lý kinh tế</v>
          </cell>
          <cell r="L28" t="str">
            <v>60340410</v>
          </cell>
          <cell r="M28" t="str">
            <v>6</v>
          </cell>
          <cell r="N28" t="str">
            <v>Quản lý kinh tế</v>
          </cell>
          <cell r="O28" t="str">
            <v>Chất lượng nhân lực tại Công ty cổ phần tư vấn đầu tư và xây dựng công trình 1</v>
          </cell>
          <cell r="P28" t="str">
            <v>TS. Nguyễn Thùy Anh</v>
          </cell>
          <cell r="Q28" t="str">
            <v>Trường ĐHKT, ĐHQGHN</v>
          </cell>
          <cell r="R28" t="str">
            <v>PGS.TS. Phạm Văn Dũng</v>
          </cell>
          <cell r="S28" t="str">
            <v>KTCT</v>
          </cell>
          <cell r="T28" t="str">
            <v xml:space="preserve"> Trường ĐH Kinh tế, ĐHQG Hà Nội</v>
          </cell>
          <cell r="U28" t="str">
            <v>TS. Hoàng Ngọc Hải</v>
          </cell>
          <cell r="V28" t="str">
            <v>KTCT</v>
          </cell>
          <cell r="W28" t="str">
            <v>Học viện Chính trị Khu vực 1</v>
          </cell>
          <cell r="X28" t="str">
            <v>PGS.TS. Nguyễn Chiến Thắng</v>
          </cell>
          <cell r="Y28" t="str">
            <v>KTPT</v>
          </cell>
          <cell r="Z28" t="str">
            <v>Viện kinh tế Việt Nam</v>
          </cell>
          <cell r="AA28" t="str">
            <v>TS. Hoàng Triều Hoa</v>
          </cell>
          <cell r="AB28" t="str">
            <v>KTCT</v>
          </cell>
          <cell r="AC28" t="str">
            <v xml:space="preserve"> Trường ĐH Kinh tế, ĐHQG Hà Nội</v>
          </cell>
          <cell r="AD28" t="str">
            <v>TS. Trần Đức Vui</v>
          </cell>
          <cell r="AE28" t="str">
            <v>QLKT</v>
          </cell>
          <cell r="AF28" t="str">
            <v xml:space="preserve"> Trường ĐH Kinh tế, ĐHQG Hà Nội</v>
          </cell>
          <cell r="AG28" t="str">
            <v>4094/QĐ-ĐHKT ngày 16/12/2016 của Hiệu trưởng Trường ĐHKT</v>
          </cell>
          <cell r="AH28" t="str">
            <v>980/ĐHKT-QĐ ngày 17/04/2018</v>
          </cell>
          <cell r="AI28">
            <v>2.91</v>
          </cell>
          <cell r="AJ28" t="str">
            <v>3447 /QĐ-ĐHKT</v>
          </cell>
          <cell r="AK28" t="str">
            <v>ngày 19 tháng 12 năm 2018</v>
          </cell>
          <cell r="AL28">
            <v>8.6</v>
          </cell>
          <cell r="AM28" t="str">
            <v>A</v>
          </cell>
          <cell r="AN28">
            <v>0</v>
          </cell>
          <cell r="AO28">
            <v>0</v>
          </cell>
          <cell r="AP28">
            <v>0</v>
          </cell>
          <cell r="AQ28">
            <v>0</v>
          </cell>
          <cell r="AR28" t="str">
            <v>0936326393</v>
          </cell>
          <cell r="AS28" t="str">
            <v>14h00</v>
          </cell>
          <cell r="AT28" t="str">
            <v>ngày 25 tháng 12 năm 2018</v>
          </cell>
          <cell r="AU28" t="str">
            <v>P.510, nhà E4, 144 Xuân Thủy, Cầu Giấy, HN</v>
          </cell>
          <cell r="AV28" t="e">
            <v>#N/A</v>
          </cell>
          <cell r="AW28" t="str">
            <v>14h00 ngày 25 tháng 12 năm 2018</v>
          </cell>
          <cell r="AX28" t="str">
            <v>14h00 ngày 25 tháng 12 năm 2018, tại P.510, nhà E4, 144 Xuân Thủy, Cầu Giấy, HN</v>
          </cell>
          <cell r="AY28">
            <v>0</v>
          </cell>
          <cell r="AZ28" t="str">
            <v>ngày 19 tháng 12 năm 2018</v>
          </cell>
          <cell r="BA28">
            <v>3447</v>
          </cell>
          <cell r="BB28" t="str">
            <v>/QĐ-ĐHKT</v>
          </cell>
          <cell r="BC28" t="str">
            <v>3447 /QĐ-ĐHKT</v>
          </cell>
          <cell r="BD28" t="str">
            <v>3447 /QĐ-ĐHKT ngày 19 tháng 12 năm 2018</v>
          </cell>
        </row>
        <row r="29">
          <cell r="D29" t="str">
            <v>Phạm Quang Minh 20/05/1978</v>
          </cell>
          <cell r="E29" t="str">
            <v>Phạm Quang Minh</v>
          </cell>
          <cell r="F29" t="str">
            <v>20/05/1978</v>
          </cell>
          <cell r="G29" t="str">
            <v>Bắc Ninh</v>
          </cell>
          <cell r="H29" t="str">
            <v>Nam</v>
          </cell>
          <cell r="I29" t="str">
            <v>Kinh tế chính trị</v>
          </cell>
          <cell r="J29" t="str">
            <v>QH-2016-E</v>
          </cell>
          <cell r="K29" t="str">
            <v>Quản lý kinh tế</v>
          </cell>
          <cell r="L29" t="str">
            <v>60340410</v>
          </cell>
          <cell r="M29" t="str">
            <v>6</v>
          </cell>
          <cell r="N29" t="str">
            <v>Quản lý kinh tế</v>
          </cell>
          <cell r="O29" t="str">
            <v>Quản lý hoạt động huy động vốn tại Ngân hàng Thương mại cổ phần Kỹ thương Việt Nam -  chi nhánh Long Biên</v>
          </cell>
          <cell r="P29" t="str">
            <v>TS. Vũ Thị Dậu</v>
          </cell>
          <cell r="Q29" t="str">
            <v>Nguyên cán bộ Trường ĐH Kinh tế, ĐHQGHN</v>
          </cell>
          <cell r="R29" t="str">
            <v>PGS.TS. Phạm Văn Dũng</v>
          </cell>
          <cell r="S29" t="str">
            <v>KTCT</v>
          </cell>
          <cell r="T29" t="str">
            <v xml:space="preserve"> Trường ĐH Kinh tế, ĐHQG Hà Nội</v>
          </cell>
          <cell r="U29" t="str">
            <v>PGS.TS. Nguyễn Chiến Thắng</v>
          </cell>
          <cell r="V29" t="str">
            <v>KTPT</v>
          </cell>
          <cell r="W29" t="str">
            <v>Viện kinh tế Việt Nam</v>
          </cell>
          <cell r="X29" t="str">
            <v>TS. Trần Đức Vui</v>
          </cell>
          <cell r="Y29" t="str">
            <v>QLKT</v>
          </cell>
          <cell r="Z29" t="str">
            <v xml:space="preserve"> Trường ĐH Kinh tế, ĐHQG Hà Nội</v>
          </cell>
          <cell r="AA29" t="str">
            <v>TS. Hoàng Triều Hoa</v>
          </cell>
          <cell r="AB29" t="str">
            <v>KTCT</v>
          </cell>
          <cell r="AC29" t="str">
            <v xml:space="preserve"> Trường ĐH Kinh tế, ĐHQG Hà Nội</v>
          </cell>
          <cell r="AD29" t="str">
            <v>TS. Hoàng Ngọc Hải</v>
          </cell>
          <cell r="AE29" t="str">
            <v>KTCT</v>
          </cell>
          <cell r="AF29" t="str">
            <v>Học viện Chính trị Khu vực 1</v>
          </cell>
          <cell r="AG29" t="str">
            <v>4094/QĐ-ĐHKT ngày 16/12/2016 của Hiệu trưởng Trường ĐHKT</v>
          </cell>
          <cell r="AH29" t="str">
            <v>942/ĐHKT-QĐ ngày 17/04/2018</v>
          </cell>
          <cell r="AI29">
            <v>2.77</v>
          </cell>
          <cell r="AJ29" t="str">
            <v>3448 /QĐ-ĐHKT</v>
          </cell>
          <cell r="AK29" t="str">
            <v>ngày 19 tháng 12 năm 2018</v>
          </cell>
          <cell r="AL29">
            <v>8.8000000000000007</v>
          </cell>
          <cell r="AM29" t="str">
            <v>A</v>
          </cell>
          <cell r="AN29">
            <v>0</v>
          </cell>
          <cell r="AO29">
            <v>0</v>
          </cell>
          <cell r="AP29">
            <v>0</v>
          </cell>
          <cell r="AQ29">
            <v>0</v>
          </cell>
          <cell r="AR29" t="str">
            <v>0947038383</v>
          </cell>
          <cell r="AS29" t="str">
            <v>14h00</v>
          </cell>
          <cell r="AT29" t="str">
            <v>ngày 25 tháng 12 năm 2018</v>
          </cell>
          <cell r="AU29" t="str">
            <v>P.510, nhà E4, 144 Xuân Thủy, Cầu Giấy, HN</v>
          </cell>
          <cell r="AV29" t="e">
            <v>#N/A</v>
          </cell>
          <cell r="AW29" t="str">
            <v>14h00 ngày 25 tháng 12 năm 2018</v>
          </cell>
          <cell r="AX29" t="str">
            <v>14h00 ngày 25 tháng 12 năm 2018, tại P.510, nhà E4, 144 Xuân Thủy, Cầu Giấy, HN</v>
          </cell>
          <cell r="AY29">
            <v>0</v>
          </cell>
          <cell r="AZ29" t="str">
            <v>ngày 19 tháng 12 năm 2018</v>
          </cell>
          <cell r="BA29">
            <v>3448</v>
          </cell>
          <cell r="BB29" t="str">
            <v>/QĐ-ĐHKT</v>
          </cell>
          <cell r="BC29" t="str">
            <v>3448 /QĐ-ĐHKT</v>
          </cell>
          <cell r="BD29" t="str">
            <v>3448 /QĐ-ĐHKT ngày 19 tháng 12 năm 2018</v>
          </cell>
        </row>
        <row r="30">
          <cell r="D30" t="str">
            <v>Lương Thị Huyên 18/03/1978</v>
          </cell>
          <cell r="E30" t="str">
            <v>Lương Thị Huyên</v>
          </cell>
          <cell r="F30" t="str">
            <v>18/03/1978</v>
          </cell>
          <cell r="G30" t="str">
            <v>Cao Bằng</v>
          </cell>
          <cell r="H30" t="str">
            <v>Nữ</v>
          </cell>
          <cell r="I30" t="str">
            <v>Kinh tế chính trị</v>
          </cell>
          <cell r="J30" t="str">
            <v>QH-2016-E.CH</v>
          </cell>
          <cell r="K30" t="str">
            <v>Quản lý kinh tế</v>
          </cell>
          <cell r="L30" t="str">
            <v>60340410</v>
          </cell>
          <cell r="M30" t="str">
            <v>6</v>
          </cell>
          <cell r="N30" t="str">
            <v>Quản lý kinh tế</v>
          </cell>
          <cell r="O30" t="str">
            <v>Chính sách hỗ trợ doanh nghiệp nhỏ và vừa tại tỉnh Ninh Bình</v>
          </cell>
          <cell r="P30" t="str">
            <v>PGS.TS. Đinh Văn Thông</v>
          </cell>
          <cell r="Q30" t="str">
            <v xml:space="preserve"> Trường ĐH Kinh tế, ĐHQG Hà Nội</v>
          </cell>
          <cell r="R30" t="str">
            <v>PGS.TS. Phạm Văn Dũng</v>
          </cell>
          <cell r="S30" t="str">
            <v>KTCT</v>
          </cell>
          <cell r="T30" t="str">
            <v xml:space="preserve"> Trường ĐH Kinh tế, ĐHQG Hà Nội</v>
          </cell>
          <cell r="U30" t="str">
            <v>TS. Trần Đức Vui</v>
          </cell>
          <cell r="V30" t="str">
            <v>QLKT</v>
          </cell>
          <cell r="W30" t="str">
            <v xml:space="preserve"> Trường ĐH Kinh tế, ĐHQG Hà Nội</v>
          </cell>
          <cell r="X30" t="str">
            <v>PGS.TS. Nguyễn Chiến Thắng</v>
          </cell>
          <cell r="Y30" t="str">
            <v>KTPT</v>
          </cell>
          <cell r="Z30" t="str">
            <v>Viện kinh tế Việt Nam</v>
          </cell>
          <cell r="AA30" t="str">
            <v>TS. Hoàng Triều Hoa</v>
          </cell>
          <cell r="AB30" t="str">
            <v>KTCT</v>
          </cell>
          <cell r="AC30" t="str">
            <v xml:space="preserve"> Trường ĐH Kinh tế, ĐHQG Hà Nội</v>
          </cell>
          <cell r="AD30" t="str">
            <v>TS. Hoàng Ngọc Hải</v>
          </cell>
          <cell r="AE30" t="str">
            <v>KTCT</v>
          </cell>
          <cell r="AF30" t="str">
            <v>Học viện Chính trị Khu vực 1</v>
          </cell>
          <cell r="AG30" t="str">
            <v>2350/QĐ-ĐHKT ngày 25/8/2016 của Hiệu trưởng Trường ĐHKT</v>
          </cell>
          <cell r="AH30" t="str">
            <v>2981/ĐHKT-QĐ ngày 8/11/2017</v>
          </cell>
          <cell r="AI30">
            <v>2.87</v>
          </cell>
          <cell r="AJ30" t="str">
            <v>3449 /QĐ-ĐHKT</v>
          </cell>
          <cell r="AK30" t="str">
            <v>ngày 19 tháng 12 năm 2018</v>
          </cell>
          <cell r="AL30">
            <v>7.5</v>
          </cell>
          <cell r="AM30" t="str">
            <v>B</v>
          </cell>
          <cell r="AN30">
            <v>0</v>
          </cell>
          <cell r="AO30">
            <v>0</v>
          </cell>
          <cell r="AP30">
            <v>0</v>
          </cell>
          <cell r="AQ30">
            <v>0</v>
          </cell>
          <cell r="AR30" t="str">
            <v>0948048062</v>
          </cell>
          <cell r="AS30" t="str">
            <v>14h00</v>
          </cell>
          <cell r="AT30" t="str">
            <v>ngày 25 tháng 12 năm 2018</v>
          </cell>
          <cell r="AU30" t="str">
            <v>P.510, nhà E4, 144 Xuân Thủy, Cầu Giấy, HN</v>
          </cell>
          <cell r="AV30" t="e">
            <v>#N/A</v>
          </cell>
          <cell r="AW30" t="str">
            <v>14h00 ngày 25 tháng 12 năm 2018</v>
          </cell>
          <cell r="AX30" t="str">
            <v>14h00 ngày 25 tháng 12 năm 2018, tại P.510, nhà E4, 144 Xuân Thủy, Cầu Giấy, HN</v>
          </cell>
          <cell r="AY30">
            <v>0</v>
          </cell>
          <cell r="AZ30" t="str">
            <v>ngày 19 tháng 12 năm 2018</v>
          </cell>
          <cell r="BA30">
            <v>3449</v>
          </cell>
          <cell r="BB30" t="str">
            <v>/QĐ-ĐHKT</v>
          </cell>
          <cell r="BC30" t="str">
            <v>3449 /QĐ-ĐHKT</v>
          </cell>
          <cell r="BD30" t="str">
            <v>3449 /QĐ-ĐHKT ngày 19 tháng 12 năm 2018</v>
          </cell>
        </row>
        <row r="31">
          <cell r="D31" t="str">
            <v>Bùi Thanh Liêm 26/01/1986</v>
          </cell>
          <cell r="E31" t="str">
            <v>Bùi Thanh Liêm</v>
          </cell>
          <cell r="F31" t="str">
            <v>26/01/1986</v>
          </cell>
          <cell r="G31" t="str">
            <v>Quảng Ninh</v>
          </cell>
          <cell r="H31" t="str">
            <v>Nam</v>
          </cell>
          <cell r="I31" t="str">
            <v>Kinh tế chính trị</v>
          </cell>
          <cell r="J31" t="str">
            <v>QH-2016-E</v>
          </cell>
          <cell r="K31" t="str">
            <v>Quản lý kinh tế</v>
          </cell>
          <cell r="L31" t="str">
            <v>60340410</v>
          </cell>
          <cell r="M31" t="str">
            <v>6</v>
          </cell>
          <cell r="N31" t="str">
            <v>Quản lý kinh tế</v>
          </cell>
          <cell r="O31" t="str">
            <v>Quản lý nhà nước về thu hút vốn đầu tư nước ngoài tại địa bàn Hà Nội</v>
          </cell>
          <cell r="P31" t="str">
            <v>PGS.TS Đinh Văn Thông</v>
          </cell>
          <cell r="Q31" t="str">
            <v>Trường ĐHKT, ĐHQGHN</v>
          </cell>
          <cell r="R31" t="str">
            <v>PGS.TS. Phạm Văn Dũng</v>
          </cell>
          <cell r="S31" t="str">
            <v>KTCT</v>
          </cell>
          <cell r="T31" t="str">
            <v xml:space="preserve"> Trường ĐH Kinh tế, ĐHQG Hà Nội</v>
          </cell>
          <cell r="U31" t="str">
            <v>TS. Hoàng Ngọc Hải</v>
          </cell>
          <cell r="V31" t="str">
            <v>KTCT</v>
          </cell>
          <cell r="W31" t="str">
            <v>Học viện Chính trị Khu vực 1</v>
          </cell>
          <cell r="X31" t="str">
            <v>TS. Trần Đức Vui</v>
          </cell>
          <cell r="Y31" t="str">
            <v>QLKT</v>
          </cell>
          <cell r="Z31" t="str">
            <v xml:space="preserve"> Trường ĐH Kinh tế, ĐHQG Hà Nội</v>
          </cell>
          <cell r="AA31" t="str">
            <v>TS. Hoàng Triều Hoa</v>
          </cell>
          <cell r="AB31" t="str">
            <v>KTCT</v>
          </cell>
          <cell r="AC31" t="str">
            <v xml:space="preserve"> Trường ĐH Kinh tế, ĐHQG Hà Nội</v>
          </cell>
          <cell r="AD31" t="str">
            <v>PGS.TS. Nguyễn Chiến Thắng</v>
          </cell>
          <cell r="AE31" t="str">
            <v>KTPT</v>
          </cell>
          <cell r="AF31" t="str">
            <v>Viện kinh tế Việt Nam</v>
          </cell>
          <cell r="AG31" t="str">
            <v>4094/QĐ-ĐHKT ngày 16/12/2016 của Hiệu trưởng Trường ĐHKT</v>
          </cell>
          <cell r="AH31" t="str">
            <v>934/ĐHKT-QĐ ngày 17/04/2018</v>
          </cell>
          <cell r="AI31">
            <v>2.98</v>
          </cell>
          <cell r="AJ31" t="str">
            <v>3450 /QĐ-ĐHKT</v>
          </cell>
          <cell r="AK31" t="str">
            <v>ngày 19 tháng 12 năm 2018</v>
          </cell>
          <cell r="AL31">
            <v>7.5</v>
          </cell>
          <cell r="AM31" t="str">
            <v>B</v>
          </cell>
          <cell r="AN31">
            <v>0</v>
          </cell>
          <cell r="AO31">
            <v>0</v>
          </cell>
          <cell r="AP31">
            <v>0</v>
          </cell>
          <cell r="AQ31">
            <v>0</v>
          </cell>
          <cell r="AR31" t="str">
            <v>0984789479</v>
          </cell>
          <cell r="AS31" t="str">
            <v>14h00</v>
          </cell>
          <cell r="AT31" t="str">
            <v>ngày 25 tháng 12 năm 2018</v>
          </cell>
          <cell r="AU31" t="str">
            <v>P.510, nhà E4, 144 Xuân Thủy, Cầu Giấy, HN</v>
          </cell>
          <cell r="AV31" t="e">
            <v>#N/A</v>
          </cell>
          <cell r="AW31" t="str">
            <v>14h00 ngày 25 tháng 12 năm 2018</v>
          </cell>
          <cell r="AX31" t="str">
            <v>14h00 ngày 25 tháng 12 năm 2018, tại P.510, nhà E4, 144 Xuân Thủy, Cầu Giấy, HN</v>
          </cell>
          <cell r="AY31">
            <v>0</v>
          </cell>
          <cell r="AZ31" t="str">
            <v>ngày 19 tháng 12 năm 2018</v>
          </cell>
          <cell r="BA31">
            <v>3450</v>
          </cell>
          <cell r="BB31" t="str">
            <v>/QĐ-ĐHKT</v>
          </cell>
          <cell r="BC31" t="str">
            <v>3450 /QĐ-ĐHKT</v>
          </cell>
          <cell r="BD31" t="str">
            <v>3450 /QĐ-ĐHKT ngày 19 tháng 12 năm 2018</v>
          </cell>
        </row>
        <row r="32">
          <cell r="D32" t="str">
            <v>Đinh Văn Thuần 10/09/1971</v>
          </cell>
          <cell r="E32" t="str">
            <v>Đinh Văn Thuần</v>
          </cell>
          <cell r="F32" t="str">
            <v>10/09/1971</v>
          </cell>
          <cell r="G32" t="str">
            <v>Nam Định</v>
          </cell>
          <cell r="H32" t="str">
            <v>Nam</v>
          </cell>
          <cell r="I32" t="str">
            <v>Kinh tế chính trị</v>
          </cell>
          <cell r="J32" t="str">
            <v>QH-2016-E</v>
          </cell>
          <cell r="K32" t="str">
            <v>Quản lý kinh tế</v>
          </cell>
          <cell r="L32" t="str">
            <v>60340410</v>
          </cell>
          <cell r="M32" t="str">
            <v>7</v>
          </cell>
          <cell r="N32" t="str">
            <v>Quản lý kinh tế</v>
          </cell>
          <cell r="O32" t="str">
            <v>Quản lý nhân lực tại Công ty TNHH MTV 19-5, Bộ Công An</v>
          </cell>
          <cell r="P32" t="str">
            <v>PGS.TS. Nguyễn Anh Tuấn</v>
          </cell>
          <cell r="Q32" t="str">
            <v>Trường ĐHKT, ĐHQGHN</v>
          </cell>
          <cell r="R32" t="str">
            <v>GS.TS. Phan Huy Đường</v>
          </cell>
          <cell r="S32" t="str">
            <v>KTCT</v>
          </cell>
          <cell r="T32" t="str">
            <v xml:space="preserve"> Trường ĐH Kinh tế, ĐHQG Hà Nội</v>
          </cell>
          <cell r="U32" t="str">
            <v>TS. Phan Trung Chính</v>
          </cell>
          <cell r="V32" t="str">
            <v>KTCT</v>
          </cell>
          <cell r="W32" t="str">
            <v>Học viện Chính trị quốc gia Hồ Chí Minh</v>
          </cell>
          <cell r="X32" t="str">
            <v>PGS.TS. Phạm Bảo Dương</v>
          </cell>
          <cell r="Y32" t="str">
            <v>KTH</v>
          </cell>
          <cell r="Z32" t="str">
            <v>Học viện nông nghiệp Việt Nam</v>
          </cell>
          <cell r="AA32" t="str">
            <v>TS. Trần Quang Tuyến</v>
          </cell>
          <cell r="AB32" t="str">
            <v>KTH</v>
          </cell>
          <cell r="AC32" t="str">
            <v xml:space="preserve"> Trường ĐH Kinh tế, ĐHQG Hà Nội</v>
          </cell>
          <cell r="AD32" t="str">
            <v>PGS.TS. Đinh Văn Thông</v>
          </cell>
          <cell r="AE32" t="str">
            <v>KTCT</v>
          </cell>
          <cell r="AF32" t="str">
            <v xml:space="preserve"> Trường ĐH Kinh tế, ĐHQG Hà Nội</v>
          </cell>
          <cell r="AG32" t="str">
            <v>4094/QĐ-ĐHKT ngày 16/12/2016 của Hiệu trưởng Trường ĐHKT</v>
          </cell>
          <cell r="AH32" t="str">
            <v>965/ĐHKT-QĐ ngày 17/04/2018</v>
          </cell>
          <cell r="AI32">
            <v>3.03</v>
          </cell>
          <cell r="AJ32" t="str">
            <v>3451 /QĐ-ĐHKT</v>
          </cell>
          <cell r="AK32" t="str">
            <v>ngày 19 tháng 12 năm 2018</v>
          </cell>
          <cell r="AL32">
            <v>8.8000000000000007</v>
          </cell>
          <cell r="AM32" t="str">
            <v>A</v>
          </cell>
          <cell r="AN32">
            <v>0</v>
          </cell>
          <cell r="AO32">
            <v>0</v>
          </cell>
          <cell r="AP32">
            <v>0</v>
          </cell>
          <cell r="AQ32">
            <v>0</v>
          </cell>
          <cell r="AR32" t="str">
            <v>0988707825</v>
          </cell>
          <cell r="AS32" t="str">
            <v>8h00</v>
          </cell>
          <cell r="AT32" t="str">
            <v>ngày 15 tháng 1 năm 2019</v>
          </cell>
          <cell r="AU32" t="str">
            <v>P.510, nhà E4, 144 Xuân Thủy, Cầu Giấy, HN</v>
          </cell>
          <cell r="AV32" t="e">
            <v>#N/A</v>
          </cell>
          <cell r="AW32" t="str">
            <v>8h00 ngày 15 tháng 1 năm 2019</v>
          </cell>
          <cell r="AX32" t="str">
            <v>8h00 ngày 15 tháng 1 năm 2019, tại P.510, nhà E4, 144 Xuân Thủy, Cầu Giấy, HN</v>
          </cell>
          <cell r="AY32">
            <v>0</v>
          </cell>
          <cell r="AZ32" t="str">
            <v>ngày 19 tháng 12 năm 2018</v>
          </cell>
          <cell r="BA32">
            <v>3451</v>
          </cell>
          <cell r="BB32" t="str">
            <v>/QĐ-ĐHKT</v>
          </cell>
          <cell r="BC32" t="str">
            <v>3451 /QĐ-ĐHKT</v>
          </cell>
          <cell r="BD32" t="str">
            <v>3451 /QĐ-ĐHKT ngày 19 tháng 12 năm 2018</v>
          </cell>
        </row>
        <row r="33">
          <cell r="D33" t="str">
            <v>Hoàng Trường Công 14/06/1984</v>
          </cell>
          <cell r="E33" t="str">
            <v>Hoàng Trường Công</v>
          </cell>
          <cell r="F33" t="str">
            <v>14/06/1984</v>
          </cell>
          <cell r="G33" t="str">
            <v>Hà Nội</v>
          </cell>
          <cell r="H33" t="str">
            <v>Nam</v>
          </cell>
          <cell r="I33" t="str">
            <v>Kinh tế chính trị</v>
          </cell>
          <cell r="J33" t="str">
            <v>QH-2016-E</v>
          </cell>
          <cell r="K33" t="str">
            <v>Quản lý kinh tế</v>
          </cell>
          <cell r="L33" t="str">
            <v>60340410</v>
          </cell>
          <cell r="M33" t="str">
            <v>7</v>
          </cell>
          <cell r="N33" t="str">
            <v>Quản lý kinh tế</v>
          </cell>
          <cell r="O33" t="str">
            <v>Quản lý nhân lực tại Trụ sở chính Ngân hàng Nông nghiệp và Phát triển Nông thôn Việt Nam</v>
          </cell>
          <cell r="P33" t="str">
            <v>PGS.TS Lê Quốc Hội</v>
          </cell>
          <cell r="Q33" t="str">
            <v>Trường ĐH Kinh tế Quốc dân</v>
          </cell>
          <cell r="R33" t="str">
            <v>GS.TS. Phan Huy Đường</v>
          </cell>
          <cell r="S33" t="str">
            <v>KTCT</v>
          </cell>
          <cell r="T33" t="str">
            <v xml:space="preserve"> Trường ĐH Kinh tế, ĐHQG Hà Nội</v>
          </cell>
          <cell r="U33" t="str">
            <v>PGS.TS. Phạm Bảo Dương</v>
          </cell>
          <cell r="V33" t="str">
            <v>KTH</v>
          </cell>
          <cell r="W33" t="str">
            <v>Học viện nông nghiệp Việt Nam</v>
          </cell>
          <cell r="X33" t="str">
            <v>TS. Phan Trung Chính</v>
          </cell>
          <cell r="Y33" t="str">
            <v>KTCT</v>
          </cell>
          <cell r="Z33" t="str">
            <v>Học viện Chính trị quốc gia Hồ Chí Minh</v>
          </cell>
          <cell r="AA33" t="str">
            <v>TS. Trần Quang Tuyến</v>
          </cell>
          <cell r="AB33" t="str">
            <v>KTH</v>
          </cell>
          <cell r="AC33" t="str">
            <v xml:space="preserve"> Trường ĐH Kinh tế, ĐHQG Hà Nội</v>
          </cell>
          <cell r="AD33" t="str">
            <v>PGS.TS. Đinh Văn Thông</v>
          </cell>
          <cell r="AE33" t="str">
            <v>KTCT</v>
          </cell>
          <cell r="AF33" t="str">
            <v xml:space="preserve"> Trường ĐH Kinh tế, ĐHQG Hà Nội</v>
          </cell>
          <cell r="AG33" t="str">
            <v>4094/QĐ-ĐHKT ngày 16/12/2016 của Hiệu trưởng Trường ĐHKT</v>
          </cell>
          <cell r="AH33" t="str">
            <v>905/ĐHKT-QĐ ngày 17/04/2018</v>
          </cell>
          <cell r="AI33">
            <v>3.08</v>
          </cell>
          <cell r="AJ33" t="str">
            <v>3452 /QĐ-ĐHKT</v>
          </cell>
          <cell r="AK33" t="str">
            <v>ngày 19 tháng 12 năm 2018</v>
          </cell>
          <cell r="AL33">
            <v>8.6</v>
          </cell>
          <cell r="AM33" t="str">
            <v>A</v>
          </cell>
          <cell r="AN33">
            <v>0</v>
          </cell>
          <cell r="AO33">
            <v>0</v>
          </cell>
          <cell r="AP33">
            <v>0</v>
          </cell>
          <cell r="AQ33">
            <v>0</v>
          </cell>
          <cell r="AR33" t="str">
            <v>0975072489</v>
          </cell>
          <cell r="AS33" t="str">
            <v>8h00</v>
          </cell>
          <cell r="AT33" t="str">
            <v>ngày 15 tháng 1 năm 2019</v>
          </cell>
          <cell r="AU33" t="str">
            <v>P.510, nhà E4, 144 Xuân Thủy, Cầu Giấy, HN</v>
          </cell>
          <cell r="AV33" t="e">
            <v>#N/A</v>
          </cell>
          <cell r="AW33" t="str">
            <v>8h00 ngày 15 tháng 1 năm 2019</v>
          </cell>
          <cell r="AX33" t="str">
            <v>8h00 ngày 15 tháng 1 năm 2019, tại P.510, nhà E4, 144 Xuân Thủy, Cầu Giấy, HN</v>
          </cell>
          <cell r="AY33">
            <v>0</v>
          </cell>
          <cell r="AZ33" t="str">
            <v>ngày 19 tháng 12 năm 2018</v>
          </cell>
          <cell r="BA33">
            <v>3452</v>
          </cell>
          <cell r="BB33" t="str">
            <v>/QĐ-ĐHKT</v>
          </cell>
          <cell r="BC33" t="str">
            <v>3452 /QĐ-ĐHKT</v>
          </cell>
          <cell r="BD33" t="str">
            <v>3452 /QĐ-ĐHKT ngày 19 tháng 12 năm 2018</v>
          </cell>
        </row>
        <row r="34">
          <cell r="D34" t="str">
            <v>Phạm Thị May 05/04/1990</v>
          </cell>
          <cell r="E34" t="str">
            <v>Phạm Thị May</v>
          </cell>
          <cell r="F34" t="str">
            <v>05/04/1990</v>
          </cell>
          <cell r="G34" t="str">
            <v>Nam Định</v>
          </cell>
          <cell r="H34" t="str">
            <v>Nữ</v>
          </cell>
          <cell r="I34" t="str">
            <v>Kinh tế chính trị</v>
          </cell>
          <cell r="J34" t="str">
            <v>QH-2016-E</v>
          </cell>
          <cell r="K34" t="str">
            <v>Quản lý kinh tế</v>
          </cell>
          <cell r="L34" t="str">
            <v>60340410</v>
          </cell>
          <cell r="M34" t="str">
            <v>7</v>
          </cell>
          <cell r="N34" t="str">
            <v>Quản lý kinh tế</v>
          </cell>
          <cell r="O34" t="str">
            <v>Quản lý nhân lực tại Tổng cục môi trường - Bộ Tài nguyên môi trường</v>
          </cell>
          <cell r="P34" t="str">
            <v>PGS.TS. Nguyễn Anh Tuấn</v>
          </cell>
          <cell r="Q34" t="str">
            <v>Trường ĐHKT, ĐHQGHN</v>
          </cell>
          <cell r="R34" t="str">
            <v>GS.TS. Phan Huy Đường</v>
          </cell>
          <cell r="S34" t="str">
            <v>KTCT</v>
          </cell>
          <cell r="T34" t="str">
            <v xml:space="preserve"> Trường ĐH Kinh tế, ĐHQG Hà Nội</v>
          </cell>
          <cell r="U34" t="str">
            <v>TS. Phan Trung Chính</v>
          </cell>
          <cell r="V34" t="str">
            <v>KTCT</v>
          </cell>
          <cell r="W34" t="str">
            <v>Học viện Chính trị quốc gia Hồ Chí Minh</v>
          </cell>
          <cell r="X34" t="str">
            <v>PGS.TS. Đinh Văn Thông</v>
          </cell>
          <cell r="Y34" t="str">
            <v>KTCT</v>
          </cell>
          <cell r="Z34" t="str">
            <v xml:space="preserve"> Trường ĐH Kinh tế, ĐHQG Hà Nội</v>
          </cell>
          <cell r="AA34" t="str">
            <v>TS. Trần Quang Tuyến</v>
          </cell>
          <cell r="AB34" t="str">
            <v>KTH</v>
          </cell>
          <cell r="AC34" t="str">
            <v xml:space="preserve"> Trường ĐH Kinh tế, ĐHQG Hà Nội</v>
          </cell>
          <cell r="AD34" t="str">
            <v>PGS.TS. Phạm Bảo Dương</v>
          </cell>
          <cell r="AE34" t="str">
            <v>KTH</v>
          </cell>
          <cell r="AF34" t="str">
            <v>Học viện nông nghiệp Việt Nam</v>
          </cell>
          <cell r="AG34" t="str">
            <v>4094/QĐ-ĐHKT ngày 16/12/2016 của Hiệu trưởng Trường ĐHKT</v>
          </cell>
          <cell r="AH34" t="str">
            <v>956/ĐHKT-QĐ ngày 17/04/2018</v>
          </cell>
          <cell r="AI34">
            <v>2.98</v>
          </cell>
          <cell r="AJ34" t="str">
            <v>3453 /QĐ-ĐHKT</v>
          </cell>
          <cell r="AK34" t="str">
            <v>ngày 19 tháng 12 năm 2018</v>
          </cell>
          <cell r="AL34">
            <v>8.6</v>
          </cell>
          <cell r="AM34" t="str">
            <v>A</v>
          </cell>
          <cell r="AN34">
            <v>0</v>
          </cell>
          <cell r="AO34">
            <v>0</v>
          </cell>
          <cell r="AP34">
            <v>0</v>
          </cell>
          <cell r="AQ34">
            <v>0</v>
          </cell>
          <cell r="AR34" t="str">
            <v>0387429999</v>
          </cell>
          <cell r="AS34" t="str">
            <v>8h00</v>
          </cell>
          <cell r="AT34" t="str">
            <v>ngày 15 tháng 1 năm 2019</v>
          </cell>
          <cell r="AU34" t="str">
            <v>P.510, nhà E4, 144 Xuân Thủy, Cầu Giấy, HN</v>
          </cell>
          <cell r="AV34" t="e">
            <v>#N/A</v>
          </cell>
          <cell r="AW34" t="str">
            <v>8h00 ngày 15 tháng 1 năm 2019</v>
          </cell>
          <cell r="AX34" t="str">
            <v>8h00 ngày 15 tháng 1 năm 2019, tại P.510, nhà E4, 144 Xuân Thủy, Cầu Giấy, HN</v>
          </cell>
          <cell r="AY34">
            <v>0</v>
          </cell>
          <cell r="AZ34" t="str">
            <v>ngày 19 tháng 12 năm 2018</v>
          </cell>
          <cell r="BA34">
            <v>3453</v>
          </cell>
          <cell r="BB34" t="str">
            <v>/QĐ-ĐHKT</v>
          </cell>
          <cell r="BC34" t="str">
            <v>3453 /QĐ-ĐHKT</v>
          </cell>
          <cell r="BD34" t="str">
            <v>3453 /QĐ-ĐHKT ngày 19 tháng 12 năm 2018</v>
          </cell>
        </row>
        <row r="35">
          <cell r="D35" t="str">
            <v>Trần Thị Thúy Hằng 17/09/1983</v>
          </cell>
          <cell r="E35" t="str">
            <v>Trần Thị Thúy Hằng</v>
          </cell>
          <cell r="F35" t="str">
            <v>17/09/1983</v>
          </cell>
          <cell r="G35" t="str">
            <v>Quảng Ninh</v>
          </cell>
          <cell r="H35" t="str">
            <v>Nữ</v>
          </cell>
          <cell r="I35" t="str">
            <v>Kinh tế chính trị</v>
          </cell>
          <cell r="J35" t="str">
            <v>QH-2016-E</v>
          </cell>
          <cell r="K35" t="str">
            <v>Quản lý kinh tế</v>
          </cell>
          <cell r="L35" t="str">
            <v>60340410</v>
          </cell>
          <cell r="M35" t="str">
            <v>7</v>
          </cell>
          <cell r="N35" t="str">
            <v>Quản lý kinh tế</v>
          </cell>
          <cell r="O35" t="str">
            <v>Quản lý hoạt động huy động vốn tại Ngân hàng Nông nghiệp và phát triển nông thôn chi nhánh Đống Đa</v>
          </cell>
          <cell r="P35" t="str">
            <v>PGS.TS Lê Quốc Hội</v>
          </cell>
          <cell r="Q35" t="str">
            <v>Trường ĐH Kinh tế Quốc dân</v>
          </cell>
          <cell r="R35" t="str">
            <v>GS.TS. Phan Huy Đường</v>
          </cell>
          <cell r="S35" t="str">
            <v>KTCT</v>
          </cell>
          <cell r="T35" t="str">
            <v xml:space="preserve"> Trường ĐH Kinh tế, ĐHQG Hà Nội</v>
          </cell>
          <cell r="U35" t="str">
            <v>PGS.TS. Đinh Văn Thông</v>
          </cell>
          <cell r="V35" t="str">
            <v>KTCT</v>
          </cell>
          <cell r="W35" t="str">
            <v xml:space="preserve"> Trường ĐH Kinh tế, ĐHQG Hà Nội</v>
          </cell>
          <cell r="X35" t="str">
            <v>TS. Phan Trung Chính</v>
          </cell>
          <cell r="Y35" t="str">
            <v>KTCT</v>
          </cell>
          <cell r="Z35" t="str">
            <v>Học viện Chính trị quốc gia Hồ Chí Minh</v>
          </cell>
          <cell r="AA35" t="str">
            <v>TS. Trần Quang Tuyến</v>
          </cell>
          <cell r="AB35" t="str">
            <v>KTH</v>
          </cell>
          <cell r="AC35" t="str">
            <v xml:space="preserve"> Trường ĐH Kinh tế, ĐHQG Hà Nội</v>
          </cell>
          <cell r="AD35" t="str">
            <v>PGS.TS. Phạm Bảo Dương</v>
          </cell>
          <cell r="AE35" t="str">
            <v>KTH</v>
          </cell>
          <cell r="AF35" t="str">
            <v>Học viện nông nghiệp Việt Nam</v>
          </cell>
          <cell r="AG35" t="str">
            <v>4094/QĐ-ĐHKT ngày 16/12/2016 của Hiệu trưởng Trường ĐHKT</v>
          </cell>
          <cell r="AH35" t="str">
            <v>903/ĐHKT-QĐ ngày 17/04/2018</v>
          </cell>
          <cell r="AI35">
            <v>3.01</v>
          </cell>
          <cell r="AJ35" t="str">
            <v>3454 /QĐ-ĐHKT</v>
          </cell>
          <cell r="AK35" t="str">
            <v>ngày 19 tháng 12 năm 2018</v>
          </cell>
          <cell r="AL35">
            <v>8.8000000000000007</v>
          </cell>
          <cell r="AM35" t="str">
            <v>A</v>
          </cell>
          <cell r="AN35">
            <v>0</v>
          </cell>
          <cell r="AO35">
            <v>0</v>
          </cell>
          <cell r="AP35">
            <v>0</v>
          </cell>
          <cell r="AQ35">
            <v>0</v>
          </cell>
          <cell r="AR35" t="str">
            <v>0912976767</v>
          </cell>
          <cell r="AS35" t="str">
            <v>8h00</v>
          </cell>
          <cell r="AT35" t="str">
            <v>ngày 15 tháng 1 năm 2019</v>
          </cell>
          <cell r="AU35" t="str">
            <v>P.510, nhà E4, 144 Xuân Thủy, Cầu Giấy, HN</v>
          </cell>
          <cell r="AV35" t="e">
            <v>#N/A</v>
          </cell>
          <cell r="AW35" t="str">
            <v>8h00 ngày 15 tháng 1 năm 2019</v>
          </cell>
          <cell r="AX35" t="str">
            <v>8h00 ngày 15 tháng 1 năm 2019, tại P.510, nhà E4, 144 Xuân Thủy, Cầu Giấy, HN</v>
          </cell>
          <cell r="AY35">
            <v>0</v>
          </cell>
          <cell r="AZ35" t="str">
            <v>ngày 19 tháng 12 năm 2018</v>
          </cell>
          <cell r="BA35">
            <v>3454</v>
          </cell>
          <cell r="BB35" t="str">
            <v>/QĐ-ĐHKT</v>
          </cell>
          <cell r="BC35" t="str">
            <v>3454 /QĐ-ĐHKT</v>
          </cell>
          <cell r="BD35" t="str">
            <v>3454 /QĐ-ĐHKT ngày 19 tháng 12 năm 2018</v>
          </cell>
        </row>
        <row r="36">
          <cell r="D36" t="str">
            <v>Phạm Hồng Thúy 20/11/1976</v>
          </cell>
          <cell r="E36" t="str">
            <v>Phạm Hồng Thúy</v>
          </cell>
          <cell r="F36" t="str">
            <v>20/11/1976</v>
          </cell>
          <cell r="G36" t="str">
            <v>Hà Nội</v>
          </cell>
          <cell r="H36" t="str">
            <v>Nữ</v>
          </cell>
          <cell r="I36" t="str">
            <v>Kinh tế chính trị</v>
          </cell>
          <cell r="J36" t="str">
            <v>QH-2016-E</v>
          </cell>
          <cell r="K36" t="str">
            <v>Quản lý kinh tế</v>
          </cell>
          <cell r="L36" t="str">
            <v>60340410</v>
          </cell>
          <cell r="M36" t="str">
            <v>7</v>
          </cell>
          <cell r="N36" t="str">
            <v>Quản lý kinh tế</v>
          </cell>
          <cell r="O36" t="str">
            <v>Quản lý nhân lực tại Cục phát thanh truyền hình  và Thông tin điện tử-Bộ thông tin truyền thông</v>
          </cell>
          <cell r="P36" t="str">
            <v>PGS.TS. Nguyễn Anh Tuấn</v>
          </cell>
          <cell r="Q36" t="str">
            <v>Trường ĐHKT, ĐHQGHN</v>
          </cell>
          <cell r="R36" t="str">
            <v>GS.TS. Phan Huy Đường</v>
          </cell>
          <cell r="S36" t="str">
            <v>KTCT</v>
          </cell>
          <cell r="T36" t="str">
            <v xml:space="preserve"> Trường ĐH Kinh tế, ĐHQG Hà Nội</v>
          </cell>
          <cell r="U36" t="str">
            <v>PGS.TS. Phạm Bảo Dương</v>
          </cell>
          <cell r="V36" t="str">
            <v>KTH</v>
          </cell>
          <cell r="W36" t="str">
            <v>Học viện nông nghiệp Việt Nam</v>
          </cell>
          <cell r="X36" t="str">
            <v>PGS.TS. Đinh Văn Thông</v>
          </cell>
          <cell r="Y36" t="str">
            <v>KTCT</v>
          </cell>
          <cell r="Z36" t="str">
            <v xml:space="preserve"> Trường ĐH Kinh tế, ĐHQG Hà Nội</v>
          </cell>
          <cell r="AA36" t="str">
            <v>TS. Trần Quang Tuyến</v>
          </cell>
          <cell r="AB36" t="str">
            <v>KTH</v>
          </cell>
          <cell r="AC36" t="str">
            <v xml:space="preserve"> Trường ĐH Kinh tế, ĐHQG Hà Nội</v>
          </cell>
          <cell r="AD36" t="str">
            <v>TS. Phan Trung Chính</v>
          </cell>
          <cell r="AE36" t="str">
            <v>KTCT</v>
          </cell>
          <cell r="AF36" t="str">
            <v>Học viện Chính trị quốc gia Hồ Chí Minh</v>
          </cell>
          <cell r="AG36" t="str">
            <v>4094/QĐ-ĐHKT ngày 16/12/2016 của Hiệu trưởng Trường ĐHKT</v>
          </cell>
          <cell r="AH36" t="str">
            <v>972/ĐHKT-QĐ ngày 17/04/2018</v>
          </cell>
          <cell r="AI36">
            <v>2.95</v>
          </cell>
          <cell r="AJ36" t="str">
            <v>3455 /QĐ-ĐHKT</v>
          </cell>
          <cell r="AK36" t="str">
            <v>ngày 19 tháng 12 năm 2018</v>
          </cell>
          <cell r="AL36">
            <v>8.8000000000000007</v>
          </cell>
          <cell r="AM36" t="str">
            <v>A</v>
          </cell>
          <cell r="AN36">
            <v>0</v>
          </cell>
          <cell r="AO36">
            <v>0</v>
          </cell>
          <cell r="AP36">
            <v>0</v>
          </cell>
          <cell r="AQ36">
            <v>0</v>
          </cell>
          <cell r="AR36" t="str">
            <v>0989129055</v>
          </cell>
          <cell r="AS36" t="str">
            <v>8h00</v>
          </cell>
          <cell r="AT36" t="str">
            <v>ngày 15 tháng 1 năm 2019</v>
          </cell>
          <cell r="AU36" t="str">
            <v>P.510, nhà E4, 144 Xuân Thủy, Cầu Giấy, HN</v>
          </cell>
          <cell r="AV36" t="e">
            <v>#N/A</v>
          </cell>
          <cell r="AW36" t="str">
            <v>8h00 ngày 15 tháng 1 năm 2019</v>
          </cell>
          <cell r="AX36" t="str">
            <v>8h00 ngày 15 tháng 1 năm 2019, tại P.510, nhà E4, 144 Xuân Thủy, Cầu Giấy, HN</v>
          </cell>
          <cell r="AY36">
            <v>0</v>
          </cell>
          <cell r="AZ36" t="str">
            <v>ngày 19 tháng 12 năm 2018</v>
          </cell>
          <cell r="BA36">
            <v>3455</v>
          </cell>
          <cell r="BB36" t="str">
            <v>/QĐ-ĐHKT</v>
          </cell>
          <cell r="BC36" t="str">
            <v>3455 /QĐ-ĐHKT</v>
          </cell>
          <cell r="BD36" t="str">
            <v>3455 /QĐ-ĐHKT ngày 19 tháng 12 năm 2018</v>
          </cell>
        </row>
        <row r="37">
          <cell r="D37" t="str">
            <v>Nguyễn Hoàng Yến 16/07/1984</v>
          </cell>
          <cell r="E37" t="str">
            <v>Nguyễn Hoàng Yến</v>
          </cell>
          <cell r="F37" t="str">
            <v>16/07/1984</v>
          </cell>
          <cell r="G37" t="str">
            <v>Hải Phòng</v>
          </cell>
          <cell r="H37" t="str">
            <v>Nữ</v>
          </cell>
          <cell r="I37" t="str">
            <v>Kinh tế chính trị</v>
          </cell>
          <cell r="J37" t="str">
            <v>QH-2016-E</v>
          </cell>
          <cell r="K37" t="str">
            <v>Quản lý kinh tế</v>
          </cell>
          <cell r="L37" t="str">
            <v>60340410</v>
          </cell>
          <cell r="M37" t="str">
            <v>8</v>
          </cell>
          <cell r="N37" t="str">
            <v>Quản lý kinh tế</v>
          </cell>
          <cell r="O37" t="str">
            <v xml:space="preserve">Tự chủ tài chính tại Trường cao đẳng kỹ nghệ II </v>
          </cell>
          <cell r="P37" t="str">
            <v>PGS.TS Nguyễn Trúc Lê</v>
          </cell>
          <cell r="Q37" t="str">
            <v>Trường ĐHKT, ĐHQGHN</v>
          </cell>
          <cell r="R37" t="str">
            <v>GS.TS. Phan Huy Đường</v>
          </cell>
          <cell r="S37" t="str">
            <v>KTCT</v>
          </cell>
          <cell r="T37" t="str">
            <v xml:space="preserve"> Trường ĐH Kinh tế, ĐHQG Hà Nội</v>
          </cell>
          <cell r="U37" t="str">
            <v>TS. Hoàng Xuân Lâm</v>
          </cell>
          <cell r="V37" t="str">
            <v>QLKT</v>
          </cell>
          <cell r="W37" t="str">
            <v>Trường ĐH Công nghệ và Quản lý Hữu Nghị</v>
          </cell>
          <cell r="X37" t="str">
            <v>PGS.TS. Lê Thị Anh Vân</v>
          </cell>
          <cell r="Y37" t="str">
            <v>QLKT</v>
          </cell>
          <cell r="Z37" t="str">
            <v>Trường ĐH Kinh tế Quốc dân</v>
          </cell>
          <cell r="AA37" t="str">
            <v>TS. Trần Quang Tuyến</v>
          </cell>
          <cell r="AB37" t="str">
            <v>KTH</v>
          </cell>
          <cell r="AC37" t="str">
            <v xml:space="preserve"> Trường ĐH Kinh tế, ĐHQG Hà Nội</v>
          </cell>
          <cell r="AD37" t="str">
            <v>PGS.TS. Nguyễn Anh Tuấn</v>
          </cell>
          <cell r="AE37" t="str">
            <v>KTQT</v>
          </cell>
          <cell r="AF37" t="str">
            <v xml:space="preserve"> Trường ĐH Kinh tế, ĐHQG Hà Nội</v>
          </cell>
          <cell r="AG37" t="str">
            <v>4094/QĐ-ĐHKT ngày 16/12/2016 của Hiệu trưởng Trường ĐHKT</v>
          </cell>
          <cell r="AH37" t="str">
            <v>988/ĐHKT-QĐ ngày 17/04/2018</v>
          </cell>
          <cell r="AI37">
            <v>3.03</v>
          </cell>
          <cell r="AJ37" t="str">
            <v>3456 /QĐ-ĐHKT</v>
          </cell>
          <cell r="AK37" t="str">
            <v>ngày 19 tháng 12 năm 2018</v>
          </cell>
          <cell r="AL37">
            <v>8.9</v>
          </cell>
          <cell r="AM37" t="str">
            <v>A</v>
          </cell>
          <cell r="AN37">
            <v>0</v>
          </cell>
          <cell r="AO37">
            <v>0</v>
          </cell>
          <cell r="AP37">
            <v>0</v>
          </cell>
          <cell r="AQ37">
            <v>0</v>
          </cell>
          <cell r="AR37" t="str">
            <v>0949286288</v>
          </cell>
          <cell r="AS37" t="str">
            <v>16h00</v>
          </cell>
          <cell r="AT37" t="str">
            <v>ngày 9 tháng 1 năm 2019</v>
          </cell>
          <cell r="AU37" t="str">
            <v>P.510, nhà E4, 144 Xuân Thủy, Cầu Giấy, HN</v>
          </cell>
          <cell r="AV37" t="e">
            <v>#N/A</v>
          </cell>
          <cell r="AW37" t="str">
            <v>16h00 ngày 9 tháng 1 năm 2019</v>
          </cell>
          <cell r="AX37" t="str">
            <v>16h00 ngày 9 tháng 1 năm 2019, tại P.510, nhà E4, 144 Xuân Thủy, Cầu Giấy, HN</v>
          </cell>
          <cell r="AY37">
            <v>0</v>
          </cell>
          <cell r="AZ37" t="str">
            <v>ngày 19 tháng 12 năm 2018</v>
          </cell>
          <cell r="BA37">
            <v>3456</v>
          </cell>
          <cell r="BB37" t="str">
            <v>/QĐ-ĐHKT</v>
          </cell>
          <cell r="BC37" t="str">
            <v>3456 /QĐ-ĐHKT</v>
          </cell>
          <cell r="BD37" t="str">
            <v>3456 /QĐ-ĐHKT ngày 19 tháng 12 năm 2018</v>
          </cell>
        </row>
        <row r="38">
          <cell r="D38" t="str">
            <v>Ngô Văn Tiến 09/11/1981</v>
          </cell>
          <cell r="E38" t="str">
            <v>Ngô Văn Tiến</v>
          </cell>
          <cell r="F38" t="str">
            <v>09/11/1981</v>
          </cell>
          <cell r="G38" t="str">
            <v>Bắc Giang</v>
          </cell>
          <cell r="H38" t="str">
            <v>Nam</v>
          </cell>
          <cell r="I38" t="str">
            <v>Kinh tế chính trị</v>
          </cell>
          <cell r="J38" t="str">
            <v>QH-2016-E</v>
          </cell>
          <cell r="K38" t="str">
            <v>Quản lý kinh tế</v>
          </cell>
          <cell r="L38" t="str">
            <v>60340410</v>
          </cell>
          <cell r="M38" t="str">
            <v>8</v>
          </cell>
          <cell r="N38" t="str">
            <v>Quản lý kinh tế</v>
          </cell>
          <cell r="O38" t="str">
            <v>Quản lý hoạt động đào tạo nhân sự tại Tổng công ty mạng lưới Viettel</v>
          </cell>
          <cell r="P38" t="str">
            <v>TS. Cảnh Chí Dũng</v>
          </cell>
          <cell r="Q38" t="str">
            <v>Bộ Giáo dục và Đào tạo</v>
          </cell>
          <cell r="R38" t="str">
            <v>GS.TS. Phan Huy Đường</v>
          </cell>
          <cell r="S38" t="str">
            <v>KTCT</v>
          </cell>
          <cell r="T38" t="str">
            <v xml:space="preserve"> Trường ĐH Kinh tế, ĐHQG Hà Nội</v>
          </cell>
          <cell r="U38" t="str">
            <v>TS. Hoàng Xuân Lâm</v>
          </cell>
          <cell r="V38" t="str">
            <v>QLKT</v>
          </cell>
          <cell r="W38" t="str">
            <v>Trường ĐH Công nghệ và Quản lý Hữu Nghị</v>
          </cell>
          <cell r="X38" t="str">
            <v>PGS.TS. Nguyễn Anh Tuấn</v>
          </cell>
          <cell r="Y38" t="str">
            <v>KTQT</v>
          </cell>
          <cell r="Z38" t="str">
            <v xml:space="preserve"> Trường ĐH Kinh tế, ĐHQG Hà Nội</v>
          </cell>
          <cell r="AA38" t="str">
            <v>TS. Trần Quang Tuyến</v>
          </cell>
          <cell r="AB38" t="str">
            <v>KTH</v>
          </cell>
          <cell r="AC38" t="str">
            <v xml:space="preserve"> Trường ĐH Kinh tế, ĐHQG Hà Nội</v>
          </cell>
          <cell r="AD38" t="str">
            <v>PGS.TS. Lê Thị Anh Vân</v>
          </cell>
          <cell r="AE38" t="str">
            <v>QLKT</v>
          </cell>
          <cell r="AF38" t="str">
            <v>Trường ĐH Kinh tế Quốc dân</v>
          </cell>
          <cell r="AG38" t="str">
            <v>4094/QĐ-ĐHKT ngày 16/12/2016 của Hiệu trưởng Trường ĐHKT</v>
          </cell>
          <cell r="AH38" t="str">
            <v>989/ĐHKT-QĐ ngày 17/04/2018</v>
          </cell>
          <cell r="AI38">
            <v>2.94</v>
          </cell>
          <cell r="AJ38" t="str">
            <v>3457 /QĐ-ĐHKT</v>
          </cell>
          <cell r="AK38" t="str">
            <v>ngày 19 tháng 12 năm 2019</v>
          </cell>
          <cell r="AL38">
            <v>8.6999999999999993</v>
          </cell>
          <cell r="AM38" t="str">
            <v>A</v>
          </cell>
          <cell r="AN38">
            <v>0</v>
          </cell>
          <cell r="AO38">
            <v>0</v>
          </cell>
          <cell r="AP38">
            <v>0</v>
          </cell>
          <cell r="AQ38">
            <v>0</v>
          </cell>
          <cell r="AR38" t="str">
            <v>0962923456</v>
          </cell>
          <cell r="AS38" t="str">
            <v>16h00</v>
          </cell>
          <cell r="AT38" t="str">
            <v>ngày 9 tháng 1 năm 2019</v>
          </cell>
          <cell r="AU38" t="str">
            <v>P.510, nhà E4, 144 Xuân Thủy, Cầu Giấy, HN</v>
          </cell>
          <cell r="AV38">
            <v>0</v>
          </cell>
          <cell r="AW38" t="str">
            <v>16h00 ngày 9 tháng 1 năm 2019</v>
          </cell>
          <cell r="AX38" t="str">
            <v>16h00 ngày 9 tháng 1 năm 2019, tại P.510, nhà E4, 144 Xuân Thủy, Cầu Giấy, HN</v>
          </cell>
          <cell r="AY38">
            <v>0</v>
          </cell>
          <cell r="AZ38" t="str">
            <v>ngày 19 tháng 12 năm 2019</v>
          </cell>
          <cell r="BA38">
            <v>3457</v>
          </cell>
          <cell r="BB38" t="str">
            <v>/QĐ-ĐHKT</v>
          </cell>
          <cell r="BC38" t="str">
            <v>3457 /QĐ-ĐHKT</v>
          </cell>
          <cell r="BD38" t="str">
            <v>3457 /QĐ-ĐHKT ngày 19 tháng 12 năm 2019</v>
          </cell>
        </row>
        <row r="39">
          <cell r="D39" t="str">
            <v>Phạm Thị Tuyết 24/10/1979</v>
          </cell>
          <cell r="E39" t="str">
            <v>Phạm Thị Tuyết</v>
          </cell>
          <cell r="F39" t="str">
            <v>24/10/1979</v>
          </cell>
          <cell r="G39" t="str">
            <v>Ninh Bình</v>
          </cell>
          <cell r="H39" t="str">
            <v>Nữ</v>
          </cell>
          <cell r="I39" t="str">
            <v>Kinh tế chính trị</v>
          </cell>
          <cell r="J39" t="str">
            <v>QH-2016-E</v>
          </cell>
          <cell r="K39" t="str">
            <v>Quản lý kinh tế</v>
          </cell>
          <cell r="L39" t="str">
            <v>60340410</v>
          </cell>
          <cell r="M39" t="str">
            <v>8</v>
          </cell>
          <cell r="N39" t="str">
            <v>Quản lý kinh tế</v>
          </cell>
          <cell r="O39" t="str">
            <v xml:space="preserve">Quản lý tài sản kết cấu hạ tầng giao thông đường sắt ở Việt Nam </v>
          </cell>
          <cell r="P39" t="str">
            <v>PGS.TS Nguyễn Trúc Lê</v>
          </cell>
          <cell r="Q39" t="str">
            <v>Trường ĐHKT, ĐHQGHN</v>
          </cell>
          <cell r="R39" t="str">
            <v>GS.TS. Phan Huy Đường</v>
          </cell>
          <cell r="S39" t="str">
            <v>KTCT</v>
          </cell>
          <cell r="T39" t="str">
            <v xml:space="preserve"> Trường ĐH Kinh tế, ĐHQG Hà Nội</v>
          </cell>
          <cell r="U39" t="str">
            <v>PGS.TS. Nguyễn Anh Tuấn</v>
          </cell>
          <cell r="V39" t="str">
            <v>KTQT</v>
          </cell>
          <cell r="W39" t="str">
            <v xml:space="preserve"> Trường ĐH Kinh tế, ĐHQG Hà Nội</v>
          </cell>
          <cell r="X39" t="str">
            <v>TS. Hoàng Xuân Lâm</v>
          </cell>
          <cell r="Y39" t="str">
            <v>QLKT</v>
          </cell>
          <cell r="Z39" t="str">
            <v>Trường ĐH Công nghệ và Quản lý Hữu Nghị</v>
          </cell>
          <cell r="AA39" t="str">
            <v>TS. Trần Quang Tuyến</v>
          </cell>
          <cell r="AB39" t="str">
            <v>KTH</v>
          </cell>
          <cell r="AC39" t="str">
            <v xml:space="preserve"> Trường ĐH Kinh tế, ĐHQG Hà Nội</v>
          </cell>
          <cell r="AD39" t="str">
            <v>PGS.TS. Lê Thị Anh Vân</v>
          </cell>
          <cell r="AE39" t="str">
            <v>QLKT</v>
          </cell>
          <cell r="AF39" t="str">
            <v>Trường ĐH Kinh tế Quốc dân</v>
          </cell>
          <cell r="AG39" t="str">
            <v>4094/QĐ-ĐHKT ngày 16/12/2016 của Hiệu trưởng Trường ĐHKT</v>
          </cell>
          <cell r="AH39" t="str">
            <v>986/ĐHKT-QĐ ngày 17/04/2018</v>
          </cell>
          <cell r="AI39">
            <v>3.1</v>
          </cell>
          <cell r="AJ39" t="str">
            <v>3458 /QĐ-ĐHKT</v>
          </cell>
          <cell r="AK39" t="str">
            <v>ngày 19 tháng 12 năm 2018</v>
          </cell>
          <cell r="AL39">
            <v>8.9</v>
          </cell>
          <cell r="AM39" t="str">
            <v>A</v>
          </cell>
          <cell r="AN39">
            <v>0</v>
          </cell>
          <cell r="AO39">
            <v>0</v>
          </cell>
          <cell r="AP39">
            <v>0</v>
          </cell>
          <cell r="AQ39">
            <v>0</v>
          </cell>
          <cell r="AR39" t="str">
            <v>0388188288</v>
          </cell>
          <cell r="AS39" t="str">
            <v>16h00</v>
          </cell>
          <cell r="AT39" t="str">
            <v>ngày 9 tháng 1 năm 2019</v>
          </cell>
          <cell r="AU39" t="str">
            <v>P.510, nhà E4, 144 Xuân Thủy, Cầu Giấy, HN</v>
          </cell>
          <cell r="AV39" t="e">
            <v>#N/A</v>
          </cell>
          <cell r="AW39" t="str">
            <v>16h00 ngày 9 tháng 1 năm 2019</v>
          </cell>
          <cell r="AX39" t="str">
            <v>16h00 ngày 9 tháng 1 năm 2019, tại P.510, nhà E4, 144 Xuân Thủy, Cầu Giấy, HN</v>
          </cell>
          <cell r="AY39">
            <v>0</v>
          </cell>
          <cell r="AZ39" t="str">
            <v>ngày 19 tháng 12 năm 2018</v>
          </cell>
          <cell r="BA39">
            <v>3458</v>
          </cell>
          <cell r="BB39" t="str">
            <v>/QĐ-ĐHKT</v>
          </cell>
          <cell r="BC39" t="str">
            <v>3458 /QĐ-ĐHKT</v>
          </cell>
          <cell r="BD39" t="str">
            <v>3458 /QĐ-ĐHKT ngày 19 tháng 12 năm 2018</v>
          </cell>
        </row>
        <row r="40">
          <cell r="D40" t="str">
            <v>Trần Huyền Trang 11/11/1990</v>
          </cell>
          <cell r="E40" t="str">
            <v>Trần Huyền Trang</v>
          </cell>
          <cell r="F40" t="str">
            <v>11/11/1990</v>
          </cell>
          <cell r="G40" t="str">
            <v>Hà Nội</v>
          </cell>
          <cell r="H40" t="str">
            <v>Nữ</v>
          </cell>
          <cell r="I40" t="str">
            <v>Kinh tế chính trị</v>
          </cell>
          <cell r="J40" t="str">
            <v>QH-2016-E</v>
          </cell>
          <cell r="K40" t="str">
            <v>Quản lý kinh tế</v>
          </cell>
          <cell r="L40" t="str">
            <v>60340410</v>
          </cell>
          <cell r="M40" t="str">
            <v>8</v>
          </cell>
          <cell r="N40" t="str">
            <v>Quản lý kinh tế</v>
          </cell>
          <cell r="O40" t="str">
            <v>Phát triển thương mại điện tử tại Tập đoàn Vingroup</v>
          </cell>
          <cell r="P40" t="str">
            <v>PGS.TS Hà Văn Hội</v>
          </cell>
          <cell r="Q40" t="str">
            <v>Trường ĐHKT, ĐHQGHN</v>
          </cell>
          <cell r="R40" t="str">
            <v>GS.TS. Phan Huy Đường</v>
          </cell>
          <cell r="S40" t="str">
            <v>KTCT</v>
          </cell>
          <cell r="T40" t="str">
            <v xml:space="preserve"> Trường ĐH Kinh tế, ĐHQG Hà Nội</v>
          </cell>
          <cell r="U40" t="str">
            <v>PGS.TS. Nguyễn Anh Tuấn</v>
          </cell>
          <cell r="V40" t="str">
            <v>KTQT</v>
          </cell>
          <cell r="W40" t="str">
            <v xml:space="preserve"> Trường ĐH Kinh tế, ĐHQG Hà Nội</v>
          </cell>
          <cell r="X40" t="str">
            <v>PGS.TS. Lê Thị Anh Vân</v>
          </cell>
          <cell r="Y40" t="str">
            <v>QLKT</v>
          </cell>
          <cell r="Z40" t="str">
            <v>Trường ĐH Kinh tế Quốc dân</v>
          </cell>
          <cell r="AA40" t="str">
            <v>TS. Trần Quang Tuyến</v>
          </cell>
          <cell r="AB40" t="str">
            <v>KTH</v>
          </cell>
          <cell r="AC40" t="str">
            <v xml:space="preserve"> Trường ĐH Kinh tế, ĐHQG Hà Nội</v>
          </cell>
          <cell r="AD40" t="str">
            <v>TS. Hoàng Xuân Lâm</v>
          </cell>
          <cell r="AE40" t="str">
            <v>QLKT</v>
          </cell>
          <cell r="AF40" t="str">
            <v>Trường ĐH Công nghệ và Quản lý Hữu Nghị</v>
          </cell>
          <cell r="AG40" t="str">
            <v>4094/QĐ-ĐHKT ngày 16/12/2016 của Hiệu trưởng Trường ĐHKT</v>
          </cell>
          <cell r="AH40" t="str">
            <v>981/ĐHKT-QĐ ngày 17/04/2018</v>
          </cell>
          <cell r="AI40">
            <v>2.93</v>
          </cell>
          <cell r="AJ40" t="str">
            <v>3459 /QĐ-ĐHKT</v>
          </cell>
          <cell r="AK40" t="str">
            <v>ngày 19 tháng 12 năm 2018</v>
          </cell>
          <cell r="AL40">
            <v>8.9</v>
          </cell>
          <cell r="AM40" t="str">
            <v>A</v>
          </cell>
          <cell r="AN40">
            <v>0</v>
          </cell>
          <cell r="AO40">
            <v>0</v>
          </cell>
          <cell r="AP40">
            <v>0</v>
          </cell>
          <cell r="AQ40">
            <v>0</v>
          </cell>
          <cell r="AR40" t="str">
            <v>0943831990</v>
          </cell>
          <cell r="AS40" t="str">
            <v>16h00</v>
          </cell>
          <cell r="AT40" t="str">
            <v>ngày 9 tháng 1 năm 2019</v>
          </cell>
          <cell r="AU40" t="str">
            <v>P.510, nhà E4, 144 Xuân Thủy, Cầu Giấy, HN</v>
          </cell>
          <cell r="AV40" t="e">
            <v>#N/A</v>
          </cell>
          <cell r="AW40" t="str">
            <v>16h00 ngày 9 tháng 1 năm 2019</v>
          </cell>
          <cell r="AX40" t="str">
            <v>16h00 ngày 9 tháng 1 năm 2019, tại P.510, nhà E4, 144 Xuân Thủy, Cầu Giấy, HN</v>
          </cell>
          <cell r="AY40">
            <v>0</v>
          </cell>
          <cell r="AZ40" t="str">
            <v>ngày 19 tháng 12 năm 2018</v>
          </cell>
          <cell r="BA40">
            <v>3459</v>
          </cell>
          <cell r="BB40" t="str">
            <v>/QĐ-ĐHKT</v>
          </cell>
          <cell r="BC40" t="str">
            <v>3459 /QĐ-ĐHKT</v>
          </cell>
          <cell r="BD40" t="str">
            <v>3459 /QĐ-ĐHKT ngày 19 tháng 12 năm 2018</v>
          </cell>
        </row>
        <row r="41">
          <cell r="D41" t="str">
            <v>Đào Minh Tú 28/01/1972</v>
          </cell>
          <cell r="E41" t="str">
            <v>Đào Minh Tú</v>
          </cell>
          <cell r="F41" t="str">
            <v>28/01/1972</v>
          </cell>
          <cell r="G41" t="str">
            <v>Hưng Yên</v>
          </cell>
          <cell r="H41" t="str">
            <v>Nam</v>
          </cell>
          <cell r="I41" t="str">
            <v>Kinh tế chính trị</v>
          </cell>
          <cell r="J41" t="str">
            <v>QH-2016-E</v>
          </cell>
          <cell r="K41" t="str">
            <v>Quản lý kinh tế</v>
          </cell>
          <cell r="L41" t="str">
            <v>60340410</v>
          </cell>
          <cell r="M41" t="str">
            <v>8</v>
          </cell>
          <cell r="N41" t="str">
            <v>Quản lý kinh tế</v>
          </cell>
          <cell r="O41" t="str">
            <v>Quản lý dịch vụ thẻ tại Ngân hàng Thương mại cổ phần Đầu tư và Phát triển Việt Nam - Chi nhánh Yên Bái</v>
          </cell>
          <cell r="P41" t="str">
            <v>TS. Cảnh Chí Dũng</v>
          </cell>
          <cell r="Q41" t="str">
            <v>Bộ Giáo dục và Đào tạo</v>
          </cell>
          <cell r="R41" t="str">
            <v>GS.TS. Phan Huy Đường</v>
          </cell>
          <cell r="S41" t="str">
            <v>KTCT</v>
          </cell>
          <cell r="T41" t="str">
            <v xml:space="preserve"> Trường ĐH Kinh tế, ĐHQG Hà Nội</v>
          </cell>
          <cell r="U41" t="str">
            <v>PGS.TS. Lê Thị Anh Vân</v>
          </cell>
          <cell r="V41" t="str">
            <v>QLKT</v>
          </cell>
          <cell r="W41" t="str">
            <v>Trường ĐH Kinh tế Quốc dân</v>
          </cell>
          <cell r="X41" t="str">
            <v>PGS.TS. Nguyễn Anh Tuấn</v>
          </cell>
          <cell r="Y41" t="str">
            <v>KTQT</v>
          </cell>
          <cell r="Z41" t="str">
            <v xml:space="preserve"> Trường ĐH Kinh tế, ĐHQG Hà Nội</v>
          </cell>
          <cell r="AA41" t="str">
            <v>TS. Trần Quang Tuyến</v>
          </cell>
          <cell r="AB41" t="str">
            <v>KTH</v>
          </cell>
          <cell r="AC41" t="str">
            <v xml:space="preserve"> Trường ĐH Kinh tế, ĐHQG Hà Nội</v>
          </cell>
          <cell r="AD41" t="str">
            <v>TS. Hoàng Xuân Lâm</v>
          </cell>
          <cell r="AE41" t="str">
            <v>QLKT</v>
          </cell>
          <cell r="AF41" t="str">
            <v>Trường ĐH Công nghệ và Quản lý Hữu Nghị</v>
          </cell>
          <cell r="AG41" t="str">
            <v>4094/QĐ-ĐHKT ngày 16/12/2016 của Hiệu trưởng Trường ĐHKT</v>
          </cell>
          <cell r="AH41" t="str">
            <v>1405/ĐHKT-QĐ ngày 18 /05/2018</v>
          </cell>
          <cell r="AI41">
            <v>2.61</v>
          </cell>
          <cell r="AJ41" t="str">
            <v>3460 /QĐ-ĐHKT</v>
          </cell>
          <cell r="AK41" t="str">
            <v>ngày 19 tháng 12 năm 2018</v>
          </cell>
          <cell r="AL41">
            <v>8.6999999999999993</v>
          </cell>
          <cell r="AM41" t="str">
            <v>A</v>
          </cell>
          <cell r="AN41">
            <v>0</v>
          </cell>
          <cell r="AO41">
            <v>0</v>
          </cell>
          <cell r="AP41">
            <v>0</v>
          </cell>
          <cell r="AQ41">
            <v>0</v>
          </cell>
          <cell r="AR41" t="str">
            <v>0912282796</v>
          </cell>
          <cell r="AS41" t="str">
            <v>16h00</v>
          </cell>
          <cell r="AT41" t="str">
            <v>ngày 9 tháng 1 năm 2019</v>
          </cell>
          <cell r="AU41" t="str">
            <v>P.510, nhà E4, 144 Xuân Thủy, Cầu Giấy, HN</v>
          </cell>
          <cell r="AV41" t="e">
            <v>#N/A</v>
          </cell>
          <cell r="AW41" t="str">
            <v>16h00 ngày 9 tháng 1 năm 2019</v>
          </cell>
          <cell r="AX41" t="str">
            <v>16h00 ngày 9 tháng 1 năm 2019, tại P.510, nhà E4, 144 Xuân Thủy, Cầu Giấy, HN</v>
          </cell>
          <cell r="AY41">
            <v>0</v>
          </cell>
          <cell r="AZ41" t="str">
            <v>ngày 19 tháng 12 năm 2018</v>
          </cell>
          <cell r="BA41">
            <v>3460</v>
          </cell>
          <cell r="BB41" t="str">
            <v>/QĐ-ĐHKT</v>
          </cell>
          <cell r="BC41" t="str">
            <v>3460 /QĐ-ĐHKT</v>
          </cell>
          <cell r="BD41" t="str">
            <v>3460 /QĐ-ĐHKT ngày 19 tháng 12 năm 2018</v>
          </cell>
        </row>
        <row r="42">
          <cell r="D42" t="str">
            <v>Nguyễn Thị Lương 27/10/1986</v>
          </cell>
          <cell r="E42" t="str">
            <v>Nguyễn Thị Lương</v>
          </cell>
          <cell r="F42" t="str">
            <v>27/10/1986</v>
          </cell>
          <cell r="G42" t="str">
            <v>Bắc Ninh</v>
          </cell>
          <cell r="H42" t="str">
            <v>Nữ</v>
          </cell>
          <cell r="I42" t="str">
            <v>Kinh tế chính trị</v>
          </cell>
          <cell r="J42" t="str">
            <v>QH-2016-E</v>
          </cell>
          <cell r="K42" t="str">
            <v>Quản lý kinh tế</v>
          </cell>
          <cell r="L42" t="str">
            <v>60340410</v>
          </cell>
          <cell r="M42">
            <v>9</v>
          </cell>
          <cell r="N42" t="str">
            <v>Quản lý kinh tế</v>
          </cell>
          <cell r="O42" t="str">
            <v>Quản lý nhân lực tại Công ty cổ phần đầu tư thương mại quốc tế Mặt trời Việt</v>
          </cell>
          <cell r="P42" t="str">
            <v>TS. Đỗ Anh Đức</v>
          </cell>
          <cell r="Q42" t="str">
            <v>Trường ĐHKT, ĐHQGHN</v>
          </cell>
          <cell r="R42" t="str">
            <v>GS.TS. Phan Huy Đường</v>
          </cell>
          <cell r="S42" t="str">
            <v>KTCT</v>
          </cell>
          <cell r="T42" t="str">
            <v xml:space="preserve"> Trường ĐH Kinh tế, ĐHQG Hà Nội</v>
          </cell>
          <cell r="U42" t="str">
            <v>PGS.TS. Nguyễn Duy Lạc</v>
          </cell>
          <cell r="V42" t="str">
            <v>Kinh tế</v>
          </cell>
          <cell r="W42" t="str">
            <v>Trường ĐH Mỏ - Địa chất</v>
          </cell>
          <cell r="X42" t="str">
            <v>TS. Phan Hữu Nghị</v>
          </cell>
          <cell r="Y42" t="str">
            <v>TCNH</v>
          </cell>
          <cell r="Z42" t="str">
            <v>Trường ĐH Kinh tế Quốc dân</v>
          </cell>
          <cell r="AA42" t="str">
            <v>TS. Nguyễn Thùy Anh</v>
          </cell>
          <cell r="AB42" t="str">
            <v>NCQT</v>
          </cell>
          <cell r="AC42" t="str">
            <v xml:space="preserve"> Trường ĐH Kinh tế, ĐHQG Hà Nội</v>
          </cell>
          <cell r="AD42" t="str">
            <v>TS. Lưu Quốc Đạt</v>
          </cell>
          <cell r="AE42" t="str">
            <v>QLCN</v>
          </cell>
          <cell r="AF42" t="str">
            <v xml:space="preserve"> Trường ĐH Kinh tế, ĐHQG Hà Nội</v>
          </cell>
          <cell r="AG42" t="str">
            <v>4094/QĐ-ĐHKT ngày 16/12/2016 của Hiệu trưởng Trường ĐHKT</v>
          </cell>
          <cell r="AH42" t="str">
            <v>937/ĐHKT-QĐ ngày 17/04/2018</v>
          </cell>
          <cell r="AI42">
            <v>3.06</v>
          </cell>
          <cell r="AJ42" t="str">
            <v>3461 /QĐ-ĐHKT</v>
          </cell>
          <cell r="AK42" t="str">
            <v>ngày 19 tháng 12 năm 2018</v>
          </cell>
          <cell r="AL42">
            <v>8.6</v>
          </cell>
          <cell r="AM42" t="str">
            <v>A</v>
          </cell>
          <cell r="AN42">
            <v>0</v>
          </cell>
          <cell r="AO42">
            <v>0</v>
          </cell>
          <cell r="AP42">
            <v>0</v>
          </cell>
          <cell r="AQ42">
            <v>0</v>
          </cell>
          <cell r="AR42" t="str">
            <v>0978831382</v>
          </cell>
          <cell r="AS42" t="str">
            <v>8h00</v>
          </cell>
          <cell r="AT42" t="str">
            <v>ngày 7 tháng 1 năm 2019</v>
          </cell>
          <cell r="AU42" t="str">
            <v>P.510, nhà E4, 144 Xuân Thủy, Cầu Giấy, HN</v>
          </cell>
          <cell r="AV42" t="e">
            <v>#N/A</v>
          </cell>
          <cell r="AW42" t="str">
            <v>8h00 ngày 7 tháng 1 năm 2019</v>
          </cell>
          <cell r="AX42" t="str">
            <v>8h00 ngày 7 tháng 1 năm 2019, tại P.510, nhà E4, 144 Xuân Thủy, Cầu Giấy, HN</v>
          </cell>
          <cell r="AY42">
            <v>0</v>
          </cell>
          <cell r="AZ42" t="str">
            <v>ngày 19 tháng 12 năm 2018</v>
          </cell>
          <cell r="BA42">
            <v>3461</v>
          </cell>
          <cell r="BB42" t="str">
            <v>/QĐ-ĐHKT</v>
          </cell>
          <cell r="BC42" t="str">
            <v>3461 /QĐ-ĐHKT</v>
          </cell>
          <cell r="BD42" t="str">
            <v>3461 /QĐ-ĐHKT ngày 19 tháng 12 năm 2018</v>
          </cell>
        </row>
        <row r="43">
          <cell r="D43" t="str">
            <v>Bùi Thị Liên 06/10/1983</v>
          </cell>
          <cell r="E43" t="str">
            <v>Bùi Thị Liên</v>
          </cell>
          <cell r="F43" t="str">
            <v>06/10/1983</v>
          </cell>
          <cell r="G43" t="str">
            <v>Hà Giang</v>
          </cell>
          <cell r="H43" t="str">
            <v>Nữ</v>
          </cell>
          <cell r="I43" t="str">
            <v>Kinh tế chính trị</v>
          </cell>
          <cell r="J43" t="str">
            <v>QH-2016-E</v>
          </cell>
          <cell r="K43" t="str">
            <v>Quản lý kinh tế</v>
          </cell>
          <cell r="L43" t="str">
            <v>60340410</v>
          </cell>
          <cell r="M43">
            <v>9</v>
          </cell>
          <cell r="N43" t="str">
            <v>Quản lý kinh tế</v>
          </cell>
          <cell r="O43" t="str">
            <v>Quản lý tín dụng đối với học sinh, sinh viên tại Chi nhánh Ngân hàng chính sách xã hội tỉnh Hà Giang</v>
          </cell>
          <cell r="P43" t="str">
            <v>TS. Đỗ Anh Đức</v>
          </cell>
          <cell r="Q43" t="str">
            <v>Trường ĐHKT, ĐHQGHN</v>
          </cell>
          <cell r="R43" t="str">
            <v>GS.TS. Phan Huy Đường</v>
          </cell>
          <cell r="S43" t="str">
            <v>KTCT</v>
          </cell>
          <cell r="T43" t="str">
            <v xml:space="preserve"> Trường ĐH Kinh tế, ĐHQG Hà Nội</v>
          </cell>
          <cell r="U43" t="str">
            <v>TS. Phan Hữu Nghị</v>
          </cell>
          <cell r="V43" t="str">
            <v>TCNH</v>
          </cell>
          <cell r="W43" t="str">
            <v>Trường ĐH Kinh tế Quốc dân</v>
          </cell>
          <cell r="X43" t="str">
            <v>PGS.TS. Nguyễn Duy Lạc</v>
          </cell>
          <cell r="Y43" t="str">
            <v>Kinh tế</v>
          </cell>
          <cell r="Z43" t="str">
            <v>Trường ĐH Mỏ - Địa chất</v>
          </cell>
          <cell r="AA43" t="str">
            <v>TS. Nguyễn Thùy Anh</v>
          </cell>
          <cell r="AB43" t="str">
            <v>NCQT</v>
          </cell>
          <cell r="AC43" t="str">
            <v xml:space="preserve"> Trường ĐH Kinh tế, ĐHQG Hà Nội</v>
          </cell>
          <cell r="AD43" t="str">
            <v>TS. Lưu Quốc Đạt</v>
          </cell>
          <cell r="AE43" t="str">
            <v>QLCN</v>
          </cell>
          <cell r="AF43" t="str">
            <v xml:space="preserve"> Trường ĐH Kinh tế, ĐHQG Hà Nội</v>
          </cell>
          <cell r="AG43" t="str">
            <v>4094/QĐ-ĐHKT ngày 16/12/2016 của Hiệu trưởng Trường ĐHKT</v>
          </cell>
          <cell r="AH43" t="str">
            <v>935/ĐHKT-QĐ ngày 17/04/2018</v>
          </cell>
          <cell r="AI43">
            <v>3.02</v>
          </cell>
          <cell r="AJ43" t="str">
            <v>3462 /QĐ-ĐHKT</v>
          </cell>
          <cell r="AK43" t="str">
            <v>ngày 19 tháng 12 năm 2018</v>
          </cell>
          <cell r="AL43">
            <v>8.6</v>
          </cell>
          <cell r="AM43" t="str">
            <v>A</v>
          </cell>
          <cell r="AN43">
            <v>0</v>
          </cell>
          <cell r="AO43">
            <v>0</v>
          </cell>
          <cell r="AP43">
            <v>0</v>
          </cell>
          <cell r="AQ43">
            <v>0</v>
          </cell>
          <cell r="AR43" t="str">
            <v>0979692222</v>
          </cell>
          <cell r="AS43" t="str">
            <v>8h00</v>
          </cell>
          <cell r="AT43" t="str">
            <v>ngày 7 tháng 1 năm 2019</v>
          </cell>
          <cell r="AU43" t="str">
            <v>P.510, nhà E4, 144 Xuân Thủy, Cầu Giấy, HN</v>
          </cell>
          <cell r="AV43" t="e">
            <v>#N/A</v>
          </cell>
          <cell r="AW43" t="str">
            <v>8h00 ngày 7 tháng 1 năm 2019</v>
          </cell>
          <cell r="AX43" t="str">
            <v>8h00 ngày 7 tháng 1 năm 2019, tại P.510, nhà E4, 144 Xuân Thủy, Cầu Giấy, HN</v>
          </cell>
          <cell r="AY43">
            <v>0</v>
          </cell>
          <cell r="AZ43" t="str">
            <v>ngày 19 tháng 12 năm 2018</v>
          </cell>
          <cell r="BA43">
            <v>3462</v>
          </cell>
          <cell r="BB43" t="str">
            <v>/QĐ-ĐHKT</v>
          </cell>
          <cell r="BC43" t="str">
            <v>3462 /QĐ-ĐHKT</v>
          </cell>
          <cell r="BD43" t="str">
            <v>3462 /QĐ-ĐHKT ngày 19 tháng 12 năm 2018</v>
          </cell>
        </row>
        <row r="44">
          <cell r="D44" t="str">
            <v>Hà Diệu Linh 02/11/1983</v>
          </cell>
          <cell r="E44" t="str">
            <v>Hà Diệu Linh</v>
          </cell>
          <cell r="F44" t="str">
            <v>02/11/1983</v>
          </cell>
          <cell r="G44" t="str">
            <v>Hà Nội</v>
          </cell>
          <cell r="H44" t="str">
            <v>Nữ</v>
          </cell>
          <cell r="I44" t="str">
            <v>Kinh tế chính trị</v>
          </cell>
          <cell r="J44" t="str">
            <v>QH-2016-E</v>
          </cell>
          <cell r="K44" t="str">
            <v>Quản lý kinh tế</v>
          </cell>
          <cell r="L44" t="str">
            <v>60340410</v>
          </cell>
          <cell r="M44">
            <v>9</v>
          </cell>
          <cell r="N44" t="str">
            <v>Quản lý kinh tế</v>
          </cell>
          <cell r="O44" t="str">
            <v>Quản lý nhân lực tại Trường Đại học Hà Nội</v>
          </cell>
          <cell r="P44" t="str">
            <v>TS. Cảnh Chí Dũng</v>
          </cell>
          <cell r="Q44" t="str">
            <v>Bộ Giáo dục và Đào tạo</v>
          </cell>
          <cell r="R44" t="str">
            <v>GS.TS. Phan Huy Đường</v>
          </cell>
          <cell r="S44" t="str">
            <v>KTCT</v>
          </cell>
          <cell r="T44" t="str">
            <v xml:space="preserve"> Trường ĐH Kinh tế, ĐHQG Hà Nội</v>
          </cell>
          <cell r="U44" t="str">
            <v>PGS.TS. Nguyễn Duy Lạc</v>
          </cell>
          <cell r="V44" t="str">
            <v>Kinh tế</v>
          </cell>
          <cell r="W44" t="str">
            <v>Trường ĐH Mỏ - Địa chất</v>
          </cell>
          <cell r="X44" t="str">
            <v>TS. Lưu Quốc Đạt</v>
          </cell>
          <cell r="Y44" t="str">
            <v>QLCN</v>
          </cell>
          <cell r="Z44" t="str">
            <v xml:space="preserve"> Trường ĐH Kinh tế, ĐHQG Hà Nội</v>
          </cell>
          <cell r="AA44" t="str">
            <v>TS. Nguyễn Thùy Anh</v>
          </cell>
          <cell r="AB44" t="str">
            <v>NCQT</v>
          </cell>
          <cell r="AC44" t="str">
            <v xml:space="preserve"> Trường ĐH Kinh tế, ĐHQG Hà Nội</v>
          </cell>
          <cell r="AD44" t="str">
            <v>TS. Phan Hữu Nghị</v>
          </cell>
          <cell r="AE44" t="str">
            <v>TCNH</v>
          </cell>
          <cell r="AF44" t="str">
            <v>Trường ĐH Kinh tế Quốc dân</v>
          </cell>
          <cell r="AG44" t="str">
            <v>4094/QĐ-ĐHKT ngày 16/12/2016 của Hiệu trưởng Trường ĐHKT</v>
          </cell>
          <cell r="AH44" t="str">
            <v>1159/ĐHKT-QĐ ngày 18/04/2018</v>
          </cell>
          <cell r="AI44">
            <v>3.63</v>
          </cell>
          <cell r="AJ44" t="str">
            <v>3463 /QĐ-ĐHKT</v>
          </cell>
          <cell r="AK44" t="str">
            <v>ngày 19 tháng 12 năm 2018</v>
          </cell>
          <cell r="AL44">
            <v>9.1999999999999993</v>
          </cell>
          <cell r="AM44" t="str">
            <v>A+</v>
          </cell>
          <cell r="AN44">
            <v>0</v>
          </cell>
          <cell r="AO44">
            <v>0</v>
          </cell>
          <cell r="AP44">
            <v>0</v>
          </cell>
          <cell r="AQ44">
            <v>0</v>
          </cell>
          <cell r="AR44" t="str">
            <v>0932210007</v>
          </cell>
          <cell r="AS44" t="str">
            <v>8h00</v>
          </cell>
          <cell r="AT44" t="str">
            <v>ngày 7 tháng 1 năm 2019</v>
          </cell>
          <cell r="AU44" t="str">
            <v>P.510, nhà E4, 144 Xuân Thủy, Cầu Giấy, HN</v>
          </cell>
          <cell r="AV44" t="e">
            <v>#N/A</v>
          </cell>
          <cell r="AW44" t="str">
            <v>8h00 ngày 7 tháng 1 năm 2019</v>
          </cell>
          <cell r="AX44" t="str">
            <v>8h00 ngày 7 tháng 1 năm 2019, tại P.510, nhà E4, 144 Xuân Thủy, Cầu Giấy, HN</v>
          </cell>
          <cell r="AY44">
            <v>0</v>
          </cell>
          <cell r="AZ44" t="str">
            <v>ngày 19 tháng 12 năm 2018</v>
          </cell>
          <cell r="BA44">
            <v>3463</v>
          </cell>
          <cell r="BB44" t="str">
            <v>/QĐ-ĐHKT</v>
          </cell>
          <cell r="BC44" t="str">
            <v>3463 /QĐ-ĐHKT</v>
          </cell>
          <cell r="BD44" t="str">
            <v>3463 /QĐ-ĐHKT ngày 19 tháng 12 năm 2018</v>
          </cell>
        </row>
        <row r="45">
          <cell r="D45" t="str">
            <v>Nguyễn Ngọc Phượng 22/09/1985</v>
          </cell>
          <cell r="E45" t="str">
            <v>Nguyễn Ngọc Phượng</v>
          </cell>
          <cell r="F45" t="str">
            <v>22/09/1985</v>
          </cell>
          <cell r="G45" t="str">
            <v>Phú Thọ</v>
          </cell>
          <cell r="H45" t="str">
            <v>Nữ</v>
          </cell>
          <cell r="I45" t="str">
            <v>Kinh tế chính trị</v>
          </cell>
          <cell r="J45" t="str">
            <v>QH-2016-E</v>
          </cell>
          <cell r="K45" t="str">
            <v>Quản lý kinh tế</v>
          </cell>
          <cell r="L45" t="str">
            <v>60340410</v>
          </cell>
          <cell r="M45">
            <v>9</v>
          </cell>
          <cell r="N45" t="str">
            <v>Quản lý kinh tế</v>
          </cell>
          <cell r="O45" t="str">
            <v>Quản lý dịch vụ chứng thực chữ ký số công cộng tại Tổng công ty dịch vụ viễn thông</v>
          </cell>
          <cell r="P45" t="str">
            <v>TS. Đỗ Anh Đức</v>
          </cell>
          <cell r="Q45" t="str">
            <v>Trường ĐHKT, ĐHQGHN</v>
          </cell>
          <cell r="R45" t="str">
            <v>GS.TS. Phan Huy Đường</v>
          </cell>
          <cell r="S45" t="str">
            <v>KTCT</v>
          </cell>
          <cell r="T45" t="str">
            <v xml:space="preserve"> Trường ĐH Kinh tế, ĐHQG Hà Nội</v>
          </cell>
          <cell r="U45" t="str">
            <v>TS. Lưu Quốc Đạt</v>
          </cell>
          <cell r="V45" t="str">
            <v>QLCN</v>
          </cell>
          <cell r="W45" t="str">
            <v xml:space="preserve"> Trường ĐH Kinh tế, ĐHQG Hà Nội</v>
          </cell>
          <cell r="X45" t="str">
            <v>PGS.TS. Nguyễn Duy Lạc</v>
          </cell>
          <cell r="Y45" t="str">
            <v>Kinh tế</v>
          </cell>
          <cell r="Z45" t="str">
            <v>Trường ĐH Mỏ - Địa chất</v>
          </cell>
          <cell r="AA45" t="str">
            <v>TS. Nguyễn Thùy Anh</v>
          </cell>
          <cell r="AB45" t="str">
            <v>NCQT</v>
          </cell>
          <cell r="AC45" t="str">
            <v xml:space="preserve"> Trường ĐH Kinh tế, ĐHQG Hà Nội</v>
          </cell>
          <cell r="AD45" t="str">
            <v>TS. Phan Hữu Nghị</v>
          </cell>
          <cell r="AE45" t="str">
            <v>TCNH</v>
          </cell>
          <cell r="AF45" t="str">
            <v>Trường ĐH Kinh tế Quốc dân</v>
          </cell>
          <cell r="AG45" t="str">
            <v>4094/QĐ-ĐHKT ngày 16/12/2016 của Hiệu trưởng Trường ĐHKT</v>
          </cell>
          <cell r="AH45" t="str">
            <v>951/ĐHKT-QĐ ngày 17/04/2018</v>
          </cell>
          <cell r="AI45">
            <v>3.39</v>
          </cell>
          <cell r="AJ45" t="str">
            <v>3464 /QĐ-ĐHKT</v>
          </cell>
          <cell r="AK45" t="str">
            <v>ngày 19 tháng 12 năm 2018</v>
          </cell>
          <cell r="AL45">
            <v>8.9</v>
          </cell>
          <cell r="AM45" t="str">
            <v>A</v>
          </cell>
          <cell r="AN45">
            <v>0</v>
          </cell>
          <cell r="AO45">
            <v>0</v>
          </cell>
          <cell r="AP45">
            <v>0</v>
          </cell>
          <cell r="AQ45">
            <v>0</v>
          </cell>
          <cell r="AR45" t="str">
            <v>0911238855</v>
          </cell>
          <cell r="AS45" t="str">
            <v>8h00</v>
          </cell>
          <cell r="AT45" t="str">
            <v>ngày 7 tháng 1 năm 2019</v>
          </cell>
          <cell r="AU45" t="str">
            <v>P.510, nhà E4, 144 Xuân Thủy, Cầu Giấy, HN</v>
          </cell>
          <cell r="AV45" t="e">
            <v>#N/A</v>
          </cell>
          <cell r="AW45" t="str">
            <v>8h00 ngày 7 tháng 1 năm 2019</v>
          </cell>
          <cell r="AX45" t="str">
            <v>8h00 ngày 7 tháng 1 năm 2019, tại P.510, nhà E4, 144 Xuân Thủy, Cầu Giấy, HN</v>
          </cell>
          <cell r="AY45">
            <v>0</v>
          </cell>
          <cell r="AZ45" t="str">
            <v>ngày 19 tháng 12 năm 2018</v>
          </cell>
          <cell r="BA45">
            <v>3464</v>
          </cell>
          <cell r="BB45" t="str">
            <v>/QĐ-ĐHKT</v>
          </cell>
          <cell r="BC45" t="str">
            <v>3464 /QĐ-ĐHKT</v>
          </cell>
          <cell r="BD45" t="str">
            <v>3464 /QĐ-ĐHKT ngày 19 tháng 12 năm 2018</v>
          </cell>
        </row>
        <row r="46">
          <cell r="D46" t="str">
            <v>Nguyễn Thị Thanh Hoa 17/09/1979</v>
          </cell>
          <cell r="E46" t="str">
            <v>Nguyễn Thị Thanh Hoa</v>
          </cell>
          <cell r="F46" t="str">
            <v>17/09/1979</v>
          </cell>
          <cell r="G46" t="str">
            <v>Bắc Ninh</v>
          </cell>
          <cell r="H46" t="str">
            <v>Nữ</v>
          </cell>
          <cell r="I46" t="str">
            <v>Kinh tế chính trị</v>
          </cell>
          <cell r="J46" t="str">
            <v>QH-2016-E</v>
          </cell>
          <cell r="K46" t="str">
            <v>Quản lý kinh tế</v>
          </cell>
          <cell r="L46" t="str">
            <v>60340410</v>
          </cell>
          <cell r="M46">
            <v>9</v>
          </cell>
          <cell r="N46" t="str">
            <v>Quản lý kinh tế</v>
          </cell>
          <cell r="O46" t="str">
            <v>Quản lý nhân lực tại Trung tâm khai thác ga Nội Bài, Cảng hàng không quốc tế Nội Bài</v>
          </cell>
          <cell r="P46" t="str">
            <v>PGS.TS Trần Đức Hiệp</v>
          </cell>
          <cell r="Q46" t="str">
            <v>Trường ĐHKT, ĐHQGHN</v>
          </cell>
          <cell r="R46" t="str">
            <v>GS.TS. Phan Huy Đường</v>
          </cell>
          <cell r="S46" t="str">
            <v>KTCT</v>
          </cell>
          <cell r="T46" t="str">
            <v xml:space="preserve"> Trường ĐH Kinh tế, ĐHQG Hà Nội</v>
          </cell>
          <cell r="U46" t="str">
            <v>TS. Phan Hữu Nghị</v>
          </cell>
          <cell r="V46" t="str">
            <v>TCNH</v>
          </cell>
          <cell r="W46" t="str">
            <v>Trường ĐH Kinh tế Quốc dân</v>
          </cell>
          <cell r="X46" t="str">
            <v>TS. Lưu Quốc Đạt</v>
          </cell>
          <cell r="Y46" t="str">
            <v>QLCN</v>
          </cell>
          <cell r="Z46" t="str">
            <v xml:space="preserve"> Trường ĐH Kinh tế, ĐHQG Hà Nội</v>
          </cell>
          <cell r="AA46" t="str">
            <v>TS. Nguyễn Thùy Anh</v>
          </cell>
          <cell r="AB46" t="str">
            <v>NCQT</v>
          </cell>
          <cell r="AC46" t="str">
            <v xml:space="preserve"> Trường ĐH Kinh tế, ĐHQG Hà Nội</v>
          </cell>
          <cell r="AD46" t="str">
            <v>PGS.TS. Nguyễn Duy Lạc</v>
          </cell>
          <cell r="AE46" t="str">
            <v>Kinh tế</v>
          </cell>
          <cell r="AF46" t="str">
            <v>Trường ĐH Mỏ - Địa chất</v>
          </cell>
          <cell r="AG46" t="str">
            <v>4094/QĐ-ĐHKT ngày 16/12/2016 của Hiệu trưởng Trường ĐHKT</v>
          </cell>
          <cell r="AH46" t="str">
            <v>924/ĐHKT-QĐ ngày 17/04/2018</v>
          </cell>
          <cell r="AI46">
            <v>3.52</v>
          </cell>
          <cell r="AJ46" t="str">
            <v>3465 /QĐ-ĐHKT</v>
          </cell>
          <cell r="AK46" t="str">
            <v>ngày 19 tháng 12 năm 2018</v>
          </cell>
          <cell r="AL46">
            <v>8.9</v>
          </cell>
          <cell r="AM46" t="str">
            <v>A</v>
          </cell>
          <cell r="AN46">
            <v>0</v>
          </cell>
          <cell r="AO46">
            <v>0</v>
          </cell>
          <cell r="AP46">
            <v>0</v>
          </cell>
          <cell r="AQ46">
            <v>0</v>
          </cell>
          <cell r="AR46" t="str">
            <v>0912425959</v>
          </cell>
          <cell r="AS46" t="str">
            <v>8h00</v>
          </cell>
          <cell r="AT46" t="str">
            <v>ngày 7 tháng 1 năm 2019</v>
          </cell>
          <cell r="AU46" t="str">
            <v>P.510, nhà E4, 144 Xuân Thủy, Cầu Giấy, HN</v>
          </cell>
          <cell r="AV46" t="e">
            <v>#N/A</v>
          </cell>
          <cell r="AW46" t="str">
            <v>8h00 ngày 7 tháng 1 năm 2019</v>
          </cell>
          <cell r="AX46" t="str">
            <v>8h00 ngày 7 tháng 1 năm 2019, tại P.510, nhà E4, 144 Xuân Thủy, Cầu Giấy, HN</v>
          </cell>
          <cell r="AY46">
            <v>0</v>
          </cell>
          <cell r="AZ46" t="str">
            <v>ngày 19 tháng 12 năm 2018</v>
          </cell>
          <cell r="BA46">
            <v>3465</v>
          </cell>
          <cell r="BB46" t="str">
            <v>/QĐ-ĐHKT</v>
          </cell>
          <cell r="BC46" t="str">
            <v>3465 /QĐ-ĐHKT</v>
          </cell>
          <cell r="BD46" t="str">
            <v>3465 /QĐ-ĐHKT ngày 19 tháng 12 năm 2018</v>
          </cell>
        </row>
        <row r="47">
          <cell r="D47" t="str">
            <v>Nguyễn Xuân Phong 27/06/1968</v>
          </cell>
          <cell r="E47" t="str">
            <v>Nguyễn Xuân Phong</v>
          </cell>
          <cell r="F47" t="str">
            <v>27/06/1968</v>
          </cell>
          <cell r="G47" t="str">
            <v>Hà Nội</v>
          </cell>
          <cell r="H47" t="str">
            <v>Nam</v>
          </cell>
          <cell r="I47" t="str">
            <v>Kinh tế chính trị</v>
          </cell>
          <cell r="J47" t="str">
            <v>QH-2016-E</v>
          </cell>
          <cell r="K47" t="str">
            <v>Quản lý kinh tế</v>
          </cell>
          <cell r="L47" t="str">
            <v>60340410</v>
          </cell>
          <cell r="M47" t="str">
            <v>10</v>
          </cell>
          <cell r="N47" t="str">
            <v>Quản lý kinh tế</v>
          </cell>
          <cell r="O47" t="str">
            <v>Quản lý nhân lực tại Công ty đầu tư phát triển hạ tầng Viglacera</v>
          </cell>
          <cell r="P47" t="str">
            <v>PGS.TS Trần Đức Hiệp</v>
          </cell>
          <cell r="Q47" t="str">
            <v>Trường ĐHKT, ĐHQGHN</v>
          </cell>
          <cell r="R47" t="str">
            <v>PGS.TS. Lê Danh Tốn</v>
          </cell>
          <cell r="S47" t="str">
            <v>KTCT</v>
          </cell>
          <cell r="T47" t="str">
            <v xml:space="preserve"> Trường ĐH Kinh tế, ĐHQG Hà Nội</v>
          </cell>
          <cell r="U47" t="str">
            <v>PGS.TS. Nguyễn Hữu Đạt</v>
          </cell>
          <cell r="V47" t="str">
            <v>KTCT</v>
          </cell>
          <cell r="W47" t="str">
            <v>Viện Kinh tế Việt Nam</v>
          </cell>
          <cell r="X47" t="str">
            <v>TS. Lê Kim Sa</v>
          </cell>
          <cell r="Y47" t="str">
            <v>KTTG</v>
          </cell>
          <cell r="Z47" t="str">
            <v>Tạp chí Kinh tế Châu Á - Thái Bình Dương</v>
          </cell>
          <cell r="AA47" t="str">
            <v>TS. Nguyễn Thị Thu Hoài</v>
          </cell>
          <cell r="AB47" t="str">
            <v>KTCT</v>
          </cell>
          <cell r="AC47" t="str">
            <v xml:space="preserve"> Trường ĐH Kinh tế, ĐHQG Hà Nội</v>
          </cell>
          <cell r="AD47" t="str">
            <v>PGS.TS. Phạm Thị Hồng Điệp</v>
          </cell>
          <cell r="AE47" t="str">
            <v>KTCT</v>
          </cell>
          <cell r="AF47" t="str">
            <v xml:space="preserve"> Trường ĐH Kinh tế, ĐHQG Hà Nội</v>
          </cell>
          <cell r="AG47" t="str">
            <v>4094/QĐ-ĐHKT ngày 16/12/2016 của Hiệu trưởng Trường ĐHKT</v>
          </cell>
          <cell r="AH47" t="str">
            <v>949/ĐHKT-QĐ ngày 17/04/2018</v>
          </cell>
          <cell r="AI47">
            <v>3.11</v>
          </cell>
          <cell r="AJ47" t="str">
            <v>3466 /QĐ-ĐHKT</v>
          </cell>
          <cell r="AK47" t="str">
            <v>ngày 19 tháng 12 năm 2018</v>
          </cell>
          <cell r="AL47">
            <v>8.5</v>
          </cell>
          <cell r="AM47" t="str">
            <v>A</v>
          </cell>
          <cell r="AN47">
            <v>0</v>
          </cell>
          <cell r="AO47">
            <v>0</v>
          </cell>
          <cell r="AP47">
            <v>0</v>
          </cell>
          <cell r="AQ47">
            <v>0</v>
          </cell>
          <cell r="AR47" t="str">
            <v>0913282677</v>
          </cell>
          <cell r="AS47" t="str">
            <v>8h00</v>
          </cell>
          <cell r="AT47" t="str">
            <v>ngày 10 tháng 1 năm 2019</v>
          </cell>
          <cell r="AU47" t="str">
            <v>P.510, nhà E4, 144 Xuân Thủy, Cầu Giấy, HN</v>
          </cell>
          <cell r="AV47" t="e">
            <v>#N/A</v>
          </cell>
          <cell r="AW47" t="str">
            <v>8h00 ngày 10 tháng 1 năm 2019</v>
          </cell>
          <cell r="AX47" t="str">
            <v>8h00 ngày 10 tháng 1 năm 2019, tại P.510, nhà E4, 144 Xuân Thủy, Cầu Giấy, HN</v>
          </cell>
          <cell r="AY47">
            <v>0</v>
          </cell>
          <cell r="AZ47" t="str">
            <v>ngày 19 tháng 12 năm 2018</v>
          </cell>
          <cell r="BA47">
            <v>3466</v>
          </cell>
          <cell r="BB47" t="str">
            <v>/QĐ-ĐHKT</v>
          </cell>
          <cell r="BC47" t="str">
            <v>3466 /QĐ-ĐHKT</v>
          </cell>
          <cell r="BD47" t="str">
            <v>3466 /QĐ-ĐHKT ngày 19 tháng 12 năm 2018</v>
          </cell>
        </row>
        <row r="48">
          <cell r="D48" t="str">
            <v>Vũ Ngọc Dũng 16/11/1988</v>
          </cell>
          <cell r="E48" t="str">
            <v>Vũ Ngọc Dũng</v>
          </cell>
          <cell r="F48" t="str">
            <v>16/11/1988</v>
          </cell>
          <cell r="G48" t="str">
            <v>Hà Nội</v>
          </cell>
          <cell r="H48" t="str">
            <v>Nam</v>
          </cell>
          <cell r="I48" t="str">
            <v>Kinh tế chính trị</v>
          </cell>
          <cell r="J48" t="str">
            <v>QH-2016-E</v>
          </cell>
          <cell r="K48" t="str">
            <v>Quản lý kinh tế</v>
          </cell>
          <cell r="L48" t="str">
            <v>60340410</v>
          </cell>
          <cell r="M48" t="str">
            <v>10</v>
          </cell>
          <cell r="N48" t="str">
            <v>Quản lý kinh tế</v>
          </cell>
          <cell r="O48" t="str">
            <v>Quản lý vốn tại Công ty cổ phần thông tin tín hiệu đường sắt Hà Nội</v>
          </cell>
          <cell r="P48" t="str">
            <v>TS. Nguyễn Thùy Anh</v>
          </cell>
          <cell r="Q48" t="str">
            <v>Trường ĐHKT, ĐHQGHN</v>
          </cell>
          <cell r="R48" t="str">
            <v>PGS.TS. Lê Danh Tốn</v>
          </cell>
          <cell r="S48" t="str">
            <v>KTCT</v>
          </cell>
          <cell r="T48" t="str">
            <v xml:space="preserve"> Trường ĐH Kinh tế, ĐHQG Hà Nội</v>
          </cell>
          <cell r="U48" t="str">
            <v>TS. Lê Kim Sa</v>
          </cell>
          <cell r="V48" t="str">
            <v>KTTG</v>
          </cell>
          <cell r="W48" t="str">
            <v>Tạp chí Kinh tế Châu Á - Thái Bình Dương</v>
          </cell>
          <cell r="X48" t="str">
            <v>PGS.TS. Nguyễn Hữu Đạt</v>
          </cell>
          <cell r="Y48" t="str">
            <v>KTCT</v>
          </cell>
          <cell r="Z48" t="str">
            <v>Viện Kinh tế Việt Nam</v>
          </cell>
          <cell r="AA48" t="str">
            <v>TS. Nguyễn Thị Thu Hoài</v>
          </cell>
          <cell r="AB48" t="str">
            <v>KTCT</v>
          </cell>
          <cell r="AC48" t="str">
            <v xml:space="preserve"> Trường ĐH Kinh tế, ĐHQG Hà Nội</v>
          </cell>
          <cell r="AD48" t="str">
            <v>PGS.TS. Phạm Thị Hồng Điệp</v>
          </cell>
          <cell r="AE48" t="str">
            <v>KTCT</v>
          </cell>
          <cell r="AF48" t="str">
            <v xml:space="preserve"> Trường ĐH Kinh tế, ĐHQG Hà Nội</v>
          </cell>
          <cell r="AG48" t="str">
            <v>4094/QĐ-ĐHKT ngày 16/12/2016 của Hiệu trưởng Trường ĐHKT</v>
          </cell>
          <cell r="AH48" t="str">
            <v>910/ĐHKT-QĐ ngày 17/04/2018</v>
          </cell>
          <cell r="AI48">
            <v>2.89</v>
          </cell>
          <cell r="AJ48" t="str">
            <v>3467 /QĐ-ĐHKT</v>
          </cell>
          <cell r="AK48" t="str">
            <v>ngày 19 tháng 12 năm 2018</v>
          </cell>
          <cell r="AL48">
            <v>8.3000000000000007</v>
          </cell>
          <cell r="AM48" t="str">
            <v>B+</v>
          </cell>
          <cell r="AN48">
            <v>0</v>
          </cell>
          <cell r="AO48">
            <v>0</v>
          </cell>
          <cell r="AP48">
            <v>0</v>
          </cell>
          <cell r="AQ48">
            <v>0</v>
          </cell>
          <cell r="AR48" t="str">
            <v>0972133333</v>
          </cell>
          <cell r="AS48" t="str">
            <v>8h00</v>
          </cell>
          <cell r="AT48" t="str">
            <v>ngày 10 tháng 1 năm 2019</v>
          </cell>
          <cell r="AU48" t="str">
            <v>P.510, nhà E4, 144 Xuân Thủy, Cầu Giấy, HN</v>
          </cell>
          <cell r="AV48" t="e">
            <v>#N/A</v>
          </cell>
          <cell r="AW48" t="str">
            <v>8h00 ngày 10 tháng 1 năm 2019</v>
          </cell>
          <cell r="AX48" t="str">
            <v>8h00 ngày 10 tháng 1 năm 2019, tại P.510, nhà E4, 144 Xuân Thủy, Cầu Giấy, HN</v>
          </cell>
          <cell r="AY48">
            <v>0</v>
          </cell>
          <cell r="AZ48" t="str">
            <v>ngày 19 tháng 12 năm 2018</v>
          </cell>
          <cell r="BA48">
            <v>3467</v>
          </cell>
          <cell r="BB48" t="str">
            <v>/QĐ-ĐHKT</v>
          </cell>
          <cell r="BC48" t="str">
            <v>3467 /QĐ-ĐHKT</v>
          </cell>
          <cell r="BD48" t="str">
            <v>3467 /QĐ-ĐHKT ngày 19 tháng 12 năm 2018</v>
          </cell>
        </row>
        <row r="49">
          <cell r="D49" t="str">
            <v>Phạm Quang Trung 24/04/1991</v>
          </cell>
          <cell r="E49" t="str">
            <v>Phạm Quang Trung</v>
          </cell>
          <cell r="F49" t="str">
            <v>24/04/1991</v>
          </cell>
          <cell r="G49" t="str">
            <v>Ninh Bình</v>
          </cell>
          <cell r="H49" t="str">
            <v>Nam</v>
          </cell>
          <cell r="I49" t="str">
            <v>Kinh tế chính trị</v>
          </cell>
          <cell r="J49" t="str">
            <v>QH-2016-E</v>
          </cell>
          <cell r="K49" t="str">
            <v>Quản lý kinh tế</v>
          </cell>
          <cell r="L49" t="str">
            <v>60340410</v>
          </cell>
          <cell r="M49" t="str">
            <v>10</v>
          </cell>
          <cell r="N49" t="str">
            <v>Quản lý kinh tế</v>
          </cell>
          <cell r="O49" t="str">
            <v>Quản lý chất lượng sản phẩm tại Công ty TNHH Xây dựng và kết cấu thép Nam Cường</v>
          </cell>
          <cell r="P49" t="str">
            <v>PGS.TS Nguyễn Thị Kim Chi</v>
          </cell>
          <cell r="Q49" t="str">
            <v>Trường ĐHKT, ĐHQGHN</v>
          </cell>
          <cell r="R49" t="str">
            <v>PGS.TS. Lê Danh Tốn</v>
          </cell>
          <cell r="S49" t="str">
            <v>KTCT</v>
          </cell>
          <cell r="T49" t="str">
            <v xml:space="preserve"> Trường ĐH Kinh tế, ĐHQG Hà Nội</v>
          </cell>
          <cell r="U49" t="str">
            <v>PGS.TS. Nguyễn Hữu Đạt</v>
          </cell>
          <cell r="V49" t="str">
            <v>KTCT</v>
          </cell>
          <cell r="W49" t="str">
            <v>Viện Kinh tế Việt Nam</v>
          </cell>
          <cell r="X49" t="str">
            <v>PGS.TS. Phạm Thị Hồng Điệp</v>
          </cell>
          <cell r="Y49" t="str">
            <v>KTCT</v>
          </cell>
          <cell r="Z49" t="str">
            <v xml:space="preserve"> Trường ĐH Kinh tế, ĐHQG Hà Nội</v>
          </cell>
          <cell r="AA49" t="str">
            <v>TS. Nguyễn Thị Thu Hoài</v>
          </cell>
          <cell r="AB49" t="str">
            <v>KTCT</v>
          </cell>
          <cell r="AC49" t="str">
            <v xml:space="preserve"> Trường ĐH Kinh tế, ĐHQG Hà Nội</v>
          </cell>
          <cell r="AD49" t="str">
            <v>TS. Lê Kim Sa</v>
          </cell>
          <cell r="AE49" t="str">
            <v>KTTG</v>
          </cell>
          <cell r="AF49" t="str">
            <v>Tạp chí Kinh tế Châu Á - Thái Bình Dương</v>
          </cell>
          <cell r="AG49" t="str">
            <v>4094/QĐ-ĐHKT ngày 16/12/2016 của Hiệu trưởng Trường ĐHKT</v>
          </cell>
          <cell r="AH49" t="str">
            <v>977/ĐHKT-QĐ ngày 17/04/2018</v>
          </cell>
          <cell r="AI49">
            <v>2.87</v>
          </cell>
          <cell r="AJ49" t="str">
            <v>3468 /QĐ-ĐHKT</v>
          </cell>
          <cell r="AK49" t="str">
            <v>ngày 19 tháng 12 năm 2018</v>
          </cell>
          <cell r="AL49">
            <v>8.3000000000000007</v>
          </cell>
          <cell r="AM49" t="str">
            <v>B+</v>
          </cell>
          <cell r="AN49">
            <v>0</v>
          </cell>
          <cell r="AO49">
            <v>0</v>
          </cell>
          <cell r="AP49">
            <v>0</v>
          </cell>
          <cell r="AQ49">
            <v>0</v>
          </cell>
          <cell r="AR49" t="str">
            <v>0349631393</v>
          </cell>
          <cell r="AS49" t="str">
            <v>8h00</v>
          </cell>
          <cell r="AT49" t="str">
            <v>ngày 10 tháng 1 năm 2019</v>
          </cell>
          <cell r="AU49" t="str">
            <v>P.510, nhà E4, 144 Xuân Thủy, Cầu Giấy, HN</v>
          </cell>
          <cell r="AV49" t="e">
            <v>#N/A</v>
          </cell>
          <cell r="AW49" t="str">
            <v>8h00 ngày 10 tháng 1 năm 2019</v>
          </cell>
          <cell r="AX49" t="str">
            <v>8h00 ngày 10 tháng 1 năm 2019, tại P.510, nhà E4, 144 Xuân Thủy, Cầu Giấy, HN</v>
          </cell>
          <cell r="AY49">
            <v>0</v>
          </cell>
          <cell r="AZ49" t="str">
            <v>ngày 19 tháng 12 năm 2018</v>
          </cell>
          <cell r="BA49">
            <v>3468</v>
          </cell>
          <cell r="BB49" t="str">
            <v>/QĐ-ĐHKT</v>
          </cell>
          <cell r="BC49" t="str">
            <v>3468 /QĐ-ĐHKT</v>
          </cell>
          <cell r="BD49" t="str">
            <v>3468 /QĐ-ĐHKT ngày 19 tháng 12 năm 2018</v>
          </cell>
        </row>
        <row r="50">
          <cell r="D50" t="str">
            <v>Nguyễn Thành Tâm 24/06/1989</v>
          </cell>
          <cell r="E50" t="str">
            <v>Nguyễn Thành Tâm</v>
          </cell>
          <cell r="F50" t="str">
            <v>24/06/1989</v>
          </cell>
          <cell r="G50" t="str">
            <v>Bulgaria</v>
          </cell>
          <cell r="H50" t="str">
            <v>Nam</v>
          </cell>
          <cell r="I50" t="str">
            <v>Kinh tế chính trị</v>
          </cell>
          <cell r="J50" t="str">
            <v>QH-2016-E</v>
          </cell>
          <cell r="K50" t="str">
            <v>Quản lý kinh tế</v>
          </cell>
          <cell r="L50" t="str">
            <v>60340410</v>
          </cell>
          <cell r="M50" t="str">
            <v>10</v>
          </cell>
          <cell r="N50" t="str">
            <v>Quản lý kinh tế</v>
          </cell>
          <cell r="O50" t="str">
            <v>Quản lý nhà nước đối với nguồn nhân lực tại tỉnh Vĩnh Phúc</v>
          </cell>
          <cell r="P50" t="str">
            <v>PGS.TS Nguyễn Thị Kim Chi</v>
          </cell>
          <cell r="Q50" t="str">
            <v>Trường ĐHKT, ĐHQGHN</v>
          </cell>
          <cell r="R50" t="str">
            <v>PGS.TS. Lê Danh Tốn</v>
          </cell>
          <cell r="S50" t="str">
            <v>KTCT</v>
          </cell>
          <cell r="T50" t="str">
            <v xml:space="preserve"> Trường ĐH Kinh tế, ĐHQG Hà Nội</v>
          </cell>
          <cell r="U50" t="str">
            <v>PGS.TS. Phạm Thị Hồng Điệp</v>
          </cell>
          <cell r="V50" t="str">
            <v>KTCT</v>
          </cell>
          <cell r="W50" t="str">
            <v xml:space="preserve"> Trường ĐH Kinh tế, ĐHQG Hà Nội</v>
          </cell>
          <cell r="X50" t="str">
            <v>PGS.TS. Nguyễn Hữu Đạt</v>
          </cell>
          <cell r="Y50" t="str">
            <v>KTCT</v>
          </cell>
          <cell r="Z50" t="str">
            <v>Viện Kinh tế Việt Nam</v>
          </cell>
          <cell r="AA50" t="str">
            <v>TS. Nguyễn Thị Thu Hoài</v>
          </cell>
          <cell r="AB50" t="str">
            <v>KTCT</v>
          </cell>
          <cell r="AC50" t="str">
            <v xml:space="preserve"> Trường ĐH Kinh tế, ĐHQG Hà Nội</v>
          </cell>
          <cell r="AD50" t="str">
            <v>TS. Lê Kim Sa</v>
          </cell>
          <cell r="AE50" t="str">
            <v>KTTG</v>
          </cell>
          <cell r="AF50" t="str">
            <v>Tạp chí Kinh tế Châu Á - Thái Bình Dương</v>
          </cell>
          <cell r="AG50" t="str">
            <v>4094/QĐ-ĐHKT ngày 16/12/2016 của Hiệu trưởng Trường ĐHKT</v>
          </cell>
          <cell r="AH50" t="str">
            <v>992/ĐHKT-QĐ ngày 17/04/2018</v>
          </cell>
          <cell r="AI50">
            <v>3.12</v>
          </cell>
          <cell r="AJ50" t="str">
            <v>3469 /QĐ-ĐHKT</v>
          </cell>
          <cell r="AK50" t="str">
            <v>ngày 19 tháng 12 năm 2018</v>
          </cell>
          <cell r="AL50">
            <v>8.5</v>
          </cell>
          <cell r="AM50" t="str">
            <v>A</v>
          </cell>
          <cell r="AN50">
            <v>0</v>
          </cell>
          <cell r="AO50">
            <v>0</v>
          </cell>
          <cell r="AP50">
            <v>0</v>
          </cell>
          <cell r="AQ50">
            <v>0</v>
          </cell>
          <cell r="AR50" t="str">
            <v>0933924689</v>
          </cell>
          <cell r="AS50" t="str">
            <v>8h00</v>
          </cell>
          <cell r="AT50" t="str">
            <v>ngày 10 tháng 1 năm 2019</v>
          </cell>
          <cell r="AU50" t="str">
            <v>P.510, nhà E4, 144 Xuân Thủy, Cầu Giấy, HN</v>
          </cell>
          <cell r="AV50" t="e">
            <v>#N/A</v>
          </cell>
          <cell r="AW50" t="str">
            <v>8h00 ngày 10 tháng 1 năm 2019</v>
          </cell>
          <cell r="AX50" t="str">
            <v>8h00 ngày 10 tháng 1 năm 2019, tại P.510, nhà E4, 144 Xuân Thủy, Cầu Giấy, HN</v>
          </cell>
          <cell r="AY50">
            <v>0</v>
          </cell>
          <cell r="AZ50" t="str">
            <v>ngày 19 tháng 12 năm 2018</v>
          </cell>
          <cell r="BA50">
            <v>3469</v>
          </cell>
          <cell r="BB50" t="str">
            <v>/QĐ-ĐHKT</v>
          </cell>
          <cell r="BC50" t="str">
            <v>3469 /QĐ-ĐHKT</v>
          </cell>
          <cell r="BD50" t="str">
            <v>3469 /QĐ-ĐHKT ngày 19 tháng 12 năm 2018</v>
          </cell>
        </row>
        <row r="51">
          <cell r="D51" t="str">
            <v>Lê Phương Thảo 28/07/1992</v>
          </cell>
          <cell r="E51" t="str">
            <v>Lê Phương Thảo</v>
          </cell>
          <cell r="F51" t="str">
            <v>28/07/1992</v>
          </cell>
          <cell r="G51" t="str">
            <v>Phú Thọ</v>
          </cell>
          <cell r="H51" t="str">
            <v>Nữ</v>
          </cell>
          <cell r="I51" t="str">
            <v>Kinh tế chính trị</v>
          </cell>
          <cell r="J51" t="str">
            <v>QH-2016-E</v>
          </cell>
          <cell r="K51" t="str">
            <v>Quản lý kinh tế</v>
          </cell>
          <cell r="L51" t="str">
            <v>60340410</v>
          </cell>
          <cell r="M51" t="str">
            <v>10</v>
          </cell>
          <cell r="N51" t="str">
            <v>Quản lý kinh tế</v>
          </cell>
          <cell r="O51" t="str">
            <v>Quản lý nhân lực tại Sở Ngoại vụ tỉnh Phú Thọ</v>
          </cell>
          <cell r="P51" t="str">
            <v>TS. Hoàng Triều Hoa</v>
          </cell>
          <cell r="Q51" t="str">
            <v>Trường ĐHKT, ĐHQGHN</v>
          </cell>
          <cell r="R51" t="str">
            <v>PGS.TS. Lê Danh Tốn</v>
          </cell>
          <cell r="S51" t="str">
            <v>KTCT</v>
          </cell>
          <cell r="T51" t="str">
            <v xml:space="preserve"> Trường ĐH Kinh tế, ĐHQG Hà Nội</v>
          </cell>
          <cell r="U51" t="str">
            <v>TS. Lê Kim Sa</v>
          </cell>
          <cell r="V51" t="str">
            <v>KTTG</v>
          </cell>
          <cell r="W51" t="str">
            <v>Tạp chí Kinh tế Châu Á - Thái Bình Dương</v>
          </cell>
          <cell r="X51" t="str">
            <v>PGS.TS. Phạm Thị Hồng Điệp</v>
          </cell>
          <cell r="Y51" t="str">
            <v>KTCT</v>
          </cell>
          <cell r="Z51" t="str">
            <v xml:space="preserve"> Trường ĐH Kinh tế, ĐHQG Hà Nội</v>
          </cell>
          <cell r="AA51" t="str">
            <v>TS. Nguyễn Thị Thu Hoài</v>
          </cell>
          <cell r="AB51" t="str">
            <v>KTCT</v>
          </cell>
          <cell r="AC51" t="str">
            <v xml:space="preserve"> Trường ĐH Kinh tế, ĐHQG Hà Nội</v>
          </cell>
          <cell r="AD51" t="str">
            <v>PGS.TS. Nguyễn Hữu Đạt</v>
          </cell>
          <cell r="AE51" t="str">
            <v>KTCT</v>
          </cell>
          <cell r="AF51" t="str">
            <v>Viện Kinh tế Việt Nam</v>
          </cell>
          <cell r="AG51" t="str">
            <v>4094/QĐ-ĐHKT ngày 16/12/2016 của Hiệu trưởng Trường ĐHKT</v>
          </cell>
          <cell r="AH51" t="str">
            <v>962/ĐHKT-QĐ ngày 17/04/2018</v>
          </cell>
          <cell r="AI51">
            <v>3.07</v>
          </cell>
          <cell r="AJ51" t="str">
            <v>3470 /QĐ-ĐHKT</v>
          </cell>
          <cell r="AK51" t="str">
            <v>ngày 19 tháng 12 năm 2018</v>
          </cell>
          <cell r="AL51">
            <v>0</v>
          </cell>
          <cell r="AM51" t="str">
            <v>F</v>
          </cell>
          <cell r="AN51">
            <v>0</v>
          </cell>
          <cell r="AO51">
            <v>0</v>
          </cell>
          <cell r="AP51">
            <v>0</v>
          </cell>
          <cell r="AQ51">
            <v>0</v>
          </cell>
          <cell r="AR51" t="str">
            <v>0988193287</v>
          </cell>
          <cell r="AS51" t="str">
            <v>8h00</v>
          </cell>
          <cell r="AT51" t="str">
            <v>ngày 10 tháng 1 năm 2019</v>
          </cell>
          <cell r="AU51" t="str">
            <v>P.510, nhà E4, 144 Xuân Thủy, Cầu Giấy, HN</v>
          </cell>
          <cell r="AV51" t="e">
            <v>#N/A</v>
          </cell>
          <cell r="AW51" t="str">
            <v>8h00 ngày 10 tháng 1 năm 2019</v>
          </cell>
          <cell r="AX51" t="str">
            <v>8h00 ngày 10 tháng 1 năm 2019, tại P.510, nhà E4, 144 Xuân Thủy, Cầu Giấy, HN</v>
          </cell>
          <cell r="AY51">
            <v>0</v>
          </cell>
          <cell r="AZ51" t="str">
            <v>ngày 19 tháng 12 năm 2018</v>
          </cell>
          <cell r="BA51">
            <v>3470</v>
          </cell>
          <cell r="BB51" t="str">
            <v>/QĐ-ĐHKT</v>
          </cell>
          <cell r="BC51" t="str">
            <v>3470 /QĐ-ĐHKT</v>
          </cell>
          <cell r="BD51" t="str">
            <v>3470 /QĐ-ĐHKT ngày 19 tháng 12 năm 2018</v>
          </cell>
        </row>
        <row r="52">
          <cell r="D52" t="str">
            <v>Phạm Văn Minh 12/06/1990</v>
          </cell>
          <cell r="E52" t="str">
            <v>Phạm Văn Minh</v>
          </cell>
          <cell r="F52" t="str">
            <v>12/06/1990</v>
          </cell>
          <cell r="G52" t="str">
            <v>Hà Nội</v>
          </cell>
          <cell r="H52" t="str">
            <v>Nam</v>
          </cell>
          <cell r="I52" t="str">
            <v>Kinh tế chính trị</v>
          </cell>
          <cell r="J52" t="str">
            <v>QH-2016-E</v>
          </cell>
          <cell r="K52" t="str">
            <v>Quản lý kinh tế</v>
          </cell>
          <cell r="L52" t="str">
            <v>60340410</v>
          </cell>
          <cell r="M52" t="str">
            <v>11</v>
          </cell>
          <cell r="N52" t="str">
            <v>Quản lý kinh tế</v>
          </cell>
          <cell r="O52" t="str">
            <v>Quản lý ngân sách nhà nước trên địa bàn huyện Mê Linh, thành phố Hà Nội.</v>
          </cell>
          <cell r="P52" t="str">
            <v>TS. Hoàng Triều Hoa</v>
          </cell>
          <cell r="Q52" t="str">
            <v>Trường ĐHKT, ĐHQGHN</v>
          </cell>
          <cell r="R52" t="str">
            <v>PGS.TS. Lê Danh Tốn</v>
          </cell>
          <cell r="S52" t="str">
            <v>KTCT</v>
          </cell>
          <cell r="T52" t="str">
            <v xml:space="preserve"> Trường ĐH Kinh tế, ĐHQG Hà Nội</v>
          </cell>
          <cell r="U52" t="str">
            <v>PGS.TS. Nguyễn Trọng Thản</v>
          </cell>
          <cell r="V52" t="str">
            <v>TCNH</v>
          </cell>
          <cell r="W52" t="str">
            <v>Học viện Tài chính</v>
          </cell>
          <cell r="X52" t="str">
            <v>PGS.TS. Ngô Tuấn Nghĩa</v>
          </cell>
          <cell r="Y52" t="str">
            <v>KTCT</v>
          </cell>
          <cell r="Z52" t="str">
            <v>Học viện Chính trị Quốc gia HCM</v>
          </cell>
          <cell r="AA52" t="str">
            <v>TS. Trần Quang Tuyến</v>
          </cell>
          <cell r="AB52" t="str">
            <v>KTH</v>
          </cell>
          <cell r="AC52" t="str">
            <v xml:space="preserve"> Trường ĐH Kinh tế, ĐHQG Hà Nội</v>
          </cell>
          <cell r="AD52" t="str">
            <v>TS. Trần Đức Vui</v>
          </cell>
          <cell r="AE52" t="str">
            <v>QLKT</v>
          </cell>
          <cell r="AF52" t="str">
            <v xml:space="preserve"> Trường ĐH Kinh tế, ĐHQG Hà Nội</v>
          </cell>
          <cell r="AG52" t="str">
            <v>4094/QĐ-ĐHKT ngày 16/12/2016 của Hiệu trưởng Trường ĐHKT</v>
          </cell>
          <cell r="AH52" t="str">
            <v>943/ĐHKT-QĐ ngày 17/04/2018</v>
          </cell>
          <cell r="AI52">
            <v>2.99</v>
          </cell>
          <cell r="AJ52" t="str">
            <v>3471 /QĐ-ĐHKT</v>
          </cell>
          <cell r="AK52" t="str">
            <v>ngày 19 tháng 12 năm 2018</v>
          </cell>
          <cell r="AL52">
            <v>8.6</v>
          </cell>
          <cell r="AM52" t="str">
            <v>A</v>
          </cell>
          <cell r="AN52">
            <v>0</v>
          </cell>
          <cell r="AO52">
            <v>0</v>
          </cell>
          <cell r="AP52">
            <v>0</v>
          </cell>
          <cell r="AQ52">
            <v>0</v>
          </cell>
          <cell r="AR52" t="str">
            <v>0838656566</v>
          </cell>
          <cell r="AS52" t="str">
            <v xml:space="preserve">14h00 </v>
          </cell>
          <cell r="AT52" t="str">
            <v>ngày 2 tháng 1 năm 2019</v>
          </cell>
          <cell r="AU52" t="str">
            <v>P.510, nhà E4, 144 Xuân Thủy, Cầu Giấy, HN</v>
          </cell>
          <cell r="AV52" t="e">
            <v>#N/A</v>
          </cell>
          <cell r="AW52" t="str">
            <v>14h00 ngày 2 tháng 1 năm 2019</v>
          </cell>
          <cell r="AX52" t="str">
            <v>14h00 ngày 2 tháng 1 năm 2019, tại P.510, nhà E4, 144 Xuân Thủy, Cầu Giấy, HN</v>
          </cell>
          <cell r="AY52">
            <v>0</v>
          </cell>
          <cell r="AZ52" t="str">
            <v>ngày 19 tháng 12 năm 2018</v>
          </cell>
          <cell r="BA52">
            <v>3471</v>
          </cell>
          <cell r="BB52" t="str">
            <v>/QĐ-ĐHKT</v>
          </cell>
          <cell r="BC52" t="str">
            <v>3471 /QĐ-ĐHKT</v>
          </cell>
          <cell r="BD52" t="str">
            <v>3471 /QĐ-ĐHKT ngày 19 tháng 12 năm 2018</v>
          </cell>
        </row>
        <row r="53">
          <cell r="D53" t="str">
            <v>Lê Bảo Ngọc 28/08/1990</v>
          </cell>
          <cell r="E53" t="str">
            <v>Lê Bảo Ngọc</v>
          </cell>
          <cell r="F53" t="str">
            <v>28/08/1990</v>
          </cell>
          <cell r="G53" t="str">
            <v>Hà Nội</v>
          </cell>
          <cell r="H53" t="str">
            <v>Nữ</v>
          </cell>
          <cell r="I53" t="str">
            <v>Kinh tế chính trị</v>
          </cell>
          <cell r="J53" t="str">
            <v>QH-2016-E</v>
          </cell>
          <cell r="K53" t="str">
            <v>Quản lý kinh tế</v>
          </cell>
          <cell r="L53" t="str">
            <v>60340410</v>
          </cell>
          <cell r="M53" t="str">
            <v>11</v>
          </cell>
          <cell r="N53" t="str">
            <v>Quản lý kinh tế</v>
          </cell>
          <cell r="O53" t="str">
            <v>Sử dụng công cụ kinh tế thúc đẩy tiêu dùng bền vững ở Việt Nam</v>
          </cell>
          <cell r="P53" t="str">
            <v>PGS.TS Phạm Thị Hồng Điệp</v>
          </cell>
          <cell r="Q53" t="str">
            <v>Trường ĐHKT, ĐHQGHN</v>
          </cell>
          <cell r="R53" t="str">
            <v>PGS.TS. Lê Danh Tốn</v>
          </cell>
          <cell r="S53" t="str">
            <v>KTCT</v>
          </cell>
          <cell r="T53" t="str">
            <v xml:space="preserve"> Trường ĐH Kinh tế, ĐHQG Hà Nội</v>
          </cell>
          <cell r="U53" t="str">
            <v>PGS.TS. Ngô Tuấn Nghĩa</v>
          </cell>
          <cell r="V53" t="str">
            <v>KTCT</v>
          </cell>
          <cell r="W53" t="str">
            <v>Học viện Chính trị Quốc gia HCM</v>
          </cell>
          <cell r="X53" t="str">
            <v>PGS.TS. Nguyễn Trọng Thản</v>
          </cell>
          <cell r="Y53" t="str">
            <v>TCNH</v>
          </cell>
          <cell r="Z53" t="str">
            <v>Học viện Tài chính</v>
          </cell>
          <cell r="AA53" t="str">
            <v>TS. Trần Quang Tuyến</v>
          </cell>
          <cell r="AB53" t="str">
            <v>KTH</v>
          </cell>
          <cell r="AC53" t="str">
            <v xml:space="preserve"> Trường ĐH Kinh tế, ĐHQG Hà Nội</v>
          </cell>
          <cell r="AD53" t="str">
            <v>TS. Trần Đức Vui</v>
          </cell>
          <cell r="AE53" t="str">
            <v>QLKT</v>
          </cell>
          <cell r="AF53" t="str">
            <v xml:space="preserve"> Trường ĐH Kinh tế, ĐHQG Hà Nội</v>
          </cell>
          <cell r="AG53" t="str">
            <v>4094/QĐ-ĐHKT ngày 16/12/2016 của Hiệu trưởng Trường ĐHKT</v>
          </cell>
          <cell r="AH53" t="str">
            <v>947/ĐHKT-QĐ ngày 17/04/2018</v>
          </cell>
          <cell r="AI53">
            <v>3.42</v>
          </cell>
          <cell r="AJ53" t="str">
            <v>3472 /QĐ-ĐHKT</v>
          </cell>
          <cell r="AK53" t="str">
            <v>ngày 19 tháng 12 năm 2018</v>
          </cell>
          <cell r="AL53">
            <v>0</v>
          </cell>
          <cell r="AM53" t="str">
            <v>F</v>
          </cell>
          <cell r="AN53">
            <v>0</v>
          </cell>
          <cell r="AO53">
            <v>0</v>
          </cell>
          <cell r="AP53">
            <v>0</v>
          </cell>
          <cell r="AQ53">
            <v>0</v>
          </cell>
          <cell r="AR53" t="str">
            <v>0963646369</v>
          </cell>
          <cell r="AS53" t="str">
            <v xml:space="preserve">14h00 </v>
          </cell>
          <cell r="AT53" t="str">
            <v>ngày 2 tháng 1 năm 2019</v>
          </cell>
          <cell r="AU53" t="str">
            <v>P.510, nhà E4, 144 Xuân Thủy, Cầu Giấy, HN</v>
          </cell>
          <cell r="AV53" t="e">
            <v>#N/A</v>
          </cell>
          <cell r="AW53" t="str">
            <v>14h00 ngày 2 tháng 1 năm 2019</v>
          </cell>
          <cell r="AX53" t="str">
            <v>14h00 ngày 2 tháng 1 năm 2019, tại P.510, nhà E4, 144 Xuân Thủy, Cầu Giấy, HN</v>
          </cell>
          <cell r="AY53">
            <v>0</v>
          </cell>
          <cell r="AZ53" t="str">
            <v>ngày 19 tháng 12 năm 2018</v>
          </cell>
          <cell r="BA53">
            <v>3472</v>
          </cell>
          <cell r="BB53" t="str">
            <v>/QĐ-ĐHKT</v>
          </cell>
          <cell r="BC53" t="str">
            <v>3472 /QĐ-ĐHKT</v>
          </cell>
          <cell r="BD53" t="str">
            <v>3472 /QĐ-ĐHKT ngày 19 tháng 12 năm 2018</v>
          </cell>
        </row>
        <row r="54">
          <cell r="D54" t="str">
            <v>Nguyễn Thị Sửu 27/03/1985</v>
          </cell>
          <cell r="E54" t="str">
            <v>Nguyễn Thị Sửu</v>
          </cell>
          <cell r="F54" t="str">
            <v>27/03/1985</v>
          </cell>
          <cell r="G54" t="str">
            <v>Hà Nội</v>
          </cell>
          <cell r="H54" t="str">
            <v>Nữ</v>
          </cell>
          <cell r="I54" t="str">
            <v>Kinh tế chính trị</v>
          </cell>
          <cell r="J54" t="str">
            <v>QH-2016-E</v>
          </cell>
          <cell r="K54" t="str">
            <v>Quản lý kinh tế</v>
          </cell>
          <cell r="L54" t="str">
            <v>60340410</v>
          </cell>
          <cell r="M54" t="str">
            <v>11</v>
          </cell>
          <cell r="N54" t="str">
            <v>Quản lý kinh tế</v>
          </cell>
          <cell r="O54" t="str">
            <v>Quản lý huy động vốn tại Ngân hàng thương mại cổ phần đầu tư và phát triển Việt Nam chi nhánh Sơn Tây</v>
          </cell>
          <cell r="P54" t="str">
            <v>PGS.TS Nguyễn Hồng Sơn</v>
          </cell>
          <cell r="Q54" t="str">
            <v>Đại học Quốc Gia Hà Nội</v>
          </cell>
          <cell r="R54" t="str">
            <v>PGS.TS. Lê Danh Tốn</v>
          </cell>
          <cell r="S54" t="str">
            <v>KTCT</v>
          </cell>
          <cell r="T54" t="str">
            <v xml:space="preserve"> Trường ĐH Kinh tế, ĐHQG Hà Nội</v>
          </cell>
          <cell r="U54" t="str">
            <v>PGS.TS. Nguyễn Trọng Thản</v>
          </cell>
          <cell r="V54" t="str">
            <v>TCNH</v>
          </cell>
          <cell r="W54" t="str">
            <v>Học viện Tài chính</v>
          </cell>
          <cell r="X54" t="str">
            <v>TS. Trần Đức Vui</v>
          </cell>
          <cell r="Y54" t="str">
            <v>QLKT</v>
          </cell>
          <cell r="Z54" t="str">
            <v xml:space="preserve"> Trường ĐH Kinh tế, ĐHQG Hà Nội</v>
          </cell>
          <cell r="AA54" t="str">
            <v>TS. Trần Quang Tuyến</v>
          </cell>
          <cell r="AB54" t="str">
            <v>KTH</v>
          </cell>
          <cell r="AC54" t="str">
            <v xml:space="preserve"> Trường ĐH Kinh tế, ĐHQG Hà Nội</v>
          </cell>
          <cell r="AD54" t="str">
            <v>PGS.TS. Ngô Tuấn Nghĩa</v>
          </cell>
          <cell r="AE54" t="str">
            <v>KTCT</v>
          </cell>
          <cell r="AF54" t="str">
            <v>Học viện Chính trị Quốc gia HCM</v>
          </cell>
          <cell r="AG54" t="str">
            <v>4094/QĐ-ĐHKT ngày 16/12/2016 của Hiệu trưởng Trường ĐHKT</v>
          </cell>
          <cell r="AH54" t="str">
            <v>957/ĐHKT-QĐ ngày 17/04/2018</v>
          </cell>
          <cell r="AI54">
            <v>2.76</v>
          </cell>
          <cell r="AJ54" t="str">
            <v>3473 /QĐ-ĐHKT</v>
          </cell>
          <cell r="AK54" t="str">
            <v>ngày 19 tháng 12 năm 2018</v>
          </cell>
          <cell r="AL54">
            <v>8.6</v>
          </cell>
          <cell r="AM54" t="str">
            <v>A</v>
          </cell>
          <cell r="AN54">
            <v>0</v>
          </cell>
          <cell r="AO54">
            <v>0</v>
          </cell>
          <cell r="AP54">
            <v>0</v>
          </cell>
          <cell r="AQ54">
            <v>0</v>
          </cell>
          <cell r="AR54" t="str">
            <v>0977803921</v>
          </cell>
          <cell r="AS54" t="str">
            <v xml:space="preserve">14h00 </v>
          </cell>
          <cell r="AT54" t="str">
            <v>ngày 2 tháng 1 năm 2019</v>
          </cell>
          <cell r="AU54" t="str">
            <v>P.510, nhà E4, 144 Xuân Thủy, Cầu Giấy, HN</v>
          </cell>
          <cell r="AV54" t="e">
            <v>#N/A</v>
          </cell>
          <cell r="AW54" t="str">
            <v>14h00 ngày 2 tháng 1 năm 2019</v>
          </cell>
          <cell r="AX54" t="str">
            <v>14h00 ngày 2 tháng 1 năm 2019, tại P.510, nhà E4, 144 Xuân Thủy, Cầu Giấy, HN</v>
          </cell>
          <cell r="AY54">
            <v>0</v>
          </cell>
          <cell r="AZ54" t="str">
            <v>ngày 19 tháng 12 năm 2018</v>
          </cell>
          <cell r="BA54">
            <v>3473</v>
          </cell>
          <cell r="BB54" t="str">
            <v>/QĐ-ĐHKT</v>
          </cell>
          <cell r="BC54" t="str">
            <v>3473 /QĐ-ĐHKT</v>
          </cell>
          <cell r="BD54" t="str">
            <v>3473 /QĐ-ĐHKT ngày 19 tháng 12 năm 2018</v>
          </cell>
        </row>
        <row r="55">
          <cell r="D55" t="str">
            <v>Trần Thị Lệ Hằng 24/12/1988</v>
          </cell>
          <cell r="E55" t="str">
            <v>Trần Thị Lệ Hằng</v>
          </cell>
          <cell r="F55" t="str">
            <v>24/12/1988</v>
          </cell>
          <cell r="G55" t="str">
            <v>Điện Biên</v>
          </cell>
          <cell r="H55" t="str">
            <v>Nữ</v>
          </cell>
          <cell r="I55" t="str">
            <v>Kinh tế chính trị</v>
          </cell>
          <cell r="J55" t="str">
            <v>QH-2016-E</v>
          </cell>
          <cell r="K55" t="str">
            <v>Quản lý kinh tế</v>
          </cell>
          <cell r="L55" t="str">
            <v>60340410</v>
          </cell>
          <cell r="M55" t="str">
            <v>11</v>
          </cell>
          <cell r="N55" t="str">
            <v>Quản lý kinh tế</v>
          </cell>
          <cell r="O55" t="str">
            <v>Quản lý chi ngân sách nhà nước tại Trung tâm Thông tin, dữ liệu biển và hải đảo</v>
          </cell>
          <cell r="P55" t="str">
            <v>PGS.TS Nguyễn Hồng Sơn</v>
          </cell>
          <cell r="Q55" t="str">
            <v>Đại học Quốc Gia Hà Nội</v>
          </cell>
          <cell r="R55" t="str">
            <v>PGS.TS. Lê Danh Tốn</v>
          </cell>
          <cell r="S55" t="str">
            <v>KTCT</v>
          </cell>
          <cell r="T55" t="str">
            <v xml:space="preserve"> Trường ĐH Kinh tế, ĐHQG Hà Nội</v>
          </cell>
          <cell r="U55" t="str">
            <v>TS. Trần Đức Vui</v>
          </cell>
          <cell r="V55" t="str">
            <v>QLKT</v>
          </cell>
          <cell r="W55" t="str">
            <v xml:space="preserve"> Trường ĐH Kinh tế, ĐHQG Hà Nội</v>
          </cell>
          <cell r="X55" t="str">
            <v>PGS.TS. Nguyễn Trọng Thản</v>
          </cell>
          <cell r="Y55" t="str">
            <v>TCNH</v>
          </cell>
          <cell r="Z55" t="str">
            <v>Học viện Tài chính</v>
          </cell>
          <cell r="AA55" t="str">
            <v>TS. Trần Quang Tuyến</v>
          </cell>
          <cell r="AB55" t="str">
            <v>KTH</v>
          </cell>
          <cell r="AC55" t="str">
            <v xml:space="preserve"> Trường ĐH Kinh tế, ĐHQG Hà Nội</v>
          </cell>
          <cell r="AD55" t="str">
            <v>PGS.TS. Ngô Tuấn Nghĩa</v>
          </cell>
          <cell r="AE55" t="str">
            <v>KTCT</v>
          </cell>
          <cell r="AF55" t="str">
            <v>Học viện Chính trị Quốc gia HCM</v>
          </cell>
          <cell r="AG55" t="str">
            <v>4094/QĐ-ĐHKT ngày 16/12/2016 của Hiệu trưởng Trường ĐHKT</v>
          </cell>
          <cell r="AH55" t="str">
            <v>918/ĐHKT-QĐ ngày 17/04/2018</v>
          </cell>
          <cell r="AI55">
            <v>3.26</v>
          </cell>
          <cell r="AJ55" t="str">
            <v>3474 /QĐ-ĐHKT</v>
          </cell>
          <cell r="AK55" t="str">
            <v>ngày 19 tháng 12 năm 2018</v>
          </cell>
          <cell r="AL55">
            <v>8.4</v>
          </cell>
          <cell r="AM55" t="str">
            <v>B+</v>
          </cell>
          <cell r="AN55">
            <v>0</v>
          </cell>
          <cell r="AO55">
            <v>0</v>
          </cell>
          <cell r="AP55">
            <v>0</v>
          </cell>
          <cell r="AQ55">
            <v>0</v>
          </cell>
          <cell r="AR55" t="str">
            <v>0983502333</v>
          </cell>
          <cell r="AS55" t="str">
            <v xml:space="preserve">14h00 </v>
          </cell>
          <cell r="AT55" t="str">
            <v>ngày 2 tháng 1 năm 2019</v>
          </cell>
          <cell r="AU55" t="str">
            <v>P.510, nhà E4, 144 Xuân Thủy, Cầu Giấy, HN</v>
          </cell>
          <cell r="AV55" t="e">
            <v>#N/A</v>
          </cell>
          <cell r="AW55" t="str">
            <v>14h00 ngày 2 tháng 1 năm 2019</v>
          </cell>
          <cell r="AX55" t="str">
            <v>14h00 ngày 2 tháng 1 năm 2019, tại P.510, nhà E4, 144 Xuân Thủy, Cầu Giấy, HN</v>
          </cell>
          <cell r="AY55">
            <v>0</v>
          </cell>
          <cell r="AZ55" t="str">
            <v>ngày 19 tháng 12 năm 2018</v>
          </cell>
          <cell r="BA55">
            <v>3474</v>
          </cell>
          <cell r="BB55" t="str">
            <v>/QĐ-ĐHKT</v>
          </cell>
          <cell r="BC55" t="str">
            <v>3474 /QĐ-ĐHKT</v>
          </cell>
          <cell r="BD55" t="str">
            <v>3474 /QĐ-ĐHKT ngày 19 tháng 12 năm 2018</v>
          </cell>
        </row>
        <row r="56">
          <cell r="D56" t="str">
            <v>Nguyễn Trần Đại 03/08/1990</v>
          </cell>
          <cell r="E56" t="str">
            <v>Nguyễn Trần Đại</v>
          </cell>
          <cell r="F56" t="str">
            <v>03/08/1990</v>
          </cell>
          <cell r="G56" t="str">
            <v>Tuyên Quang</v>
          </cell>
          <cell r="H56" t="str">
            <v>Nam</v>
          </cell>
          <cell r="I56" t="str">
            <v>Kinh tế chính trị</v>
          </cell>
          <cell r="J56" t="str">
            <v>QH-2016-E</v>
          </cell>
          <cell r="K56" t="str">
            <v>Quản lý kinh tế</v>
          </cell>
          <cell r="L56" t="str">
            <v>60340410</v>
          </cell>
          <cell r="M56" t="str">
            <v>11</v>
          </cell>
          <cell r="N56" t="str">
            <v>Quản lý kinh tế</v>
          </cell>
          <cell r="O56" t="str">
            <v>Phát triển đội ngũ cán bộ công chức cấp xã tại Huyện Hàm Yên, Tỉnh Tuyên Quang</v>
          </cell>
          <cell r="P56" t="str">
            <v>PGS.TS Đinh Văn Thông</v>
          </cell>
          <cell r="Q56" t="str">
            <v>Trường ĐHKT, ĐHQGHN</v>
          </cell>
          <cell r="R56" t="str">
            <v>PGS.TS. Lê Danh Tốn</v>
          </cell>
          <cell r="S56" t="str">
            <v>KTCT</v>
          </cell>
          <cell r="T56" t="str">
            <v xml:space="preserve"> Trường ĐH Kinh tế, ĐHQG Hà Nội</v>
          </cell>
          <cell r="U56" t="str">
            <v>PGS.TS. Ngô Tuấn Nghĩa</v>
          </cell>
          <cell r="V56" t="str">
            <v>KTCT</v>
          </cell>
          <cell r="W56" t="str">
            <v>Học viện Chính trị Quốc gia HCM</v>
          </cell>
          <cell r="X56" t="str">
            <v>TS. Trần Đức Vui</v>
          </cell>
          <cell r="Y56" t="str">
            <v>QLKT</v>
          </cell>
          <cell r="Z56" t="str">
            <v xml:space="preserve"> Trường ĐH Kinh tế, ĐHQG Hà Nội</v>
          </cell>
          <cell r="AA56" t="str">
            <v>TS. Trần Quang Tuyến</v>
          </cell>
          <cell r="AB56" t="str">
            <v>KTH</v>
          </cell>
          <cell r="AC56" t="str">
            <v xml:space="preserve"> Trường ĐH Kinh tế, ĐHQG Hà Nội</v>
          </cell>
          <cell r="AD56" t="str">
            <v>PGS.TS. Nguyễn Trọng Thản</v>
          </cell>
          <cell r="AE56" t="str">
            <v>TCNH</v>
          </cell>
          <cell r="AF56" t="str">
            <v>Học viện Tài chính</v>
          </cell>
          <cell r="AG56" t="str">
            <v>4094/QĐ-ĐHKT ngày 16/12/2016 của Hiệu trưởng Trường ĐHKT</v>
          </cell>
          <cell r="AH56" t="str">
            <v>907/ĐHKT-QĐ ngày 17/04/2018</v>
          </cell>
          <cell r="AI56">
            <v>2.99</v>
          </cell>
          <cell r="AJ56" t="str">
            <v>3475 /QĐ-ĐHKT</v>
          </cell>
          <cell r="AK56" t="str">
            <v>ngày 19 tháng 12 năm 2018</v>
          </cell>
          <cell r="AL56">
            <v>8.4</v>
          </cell>
          <cell r="AM56" t="str">
            <v>B+</v>
          </cell>
          <cell r="AN56">
            <v>0</v>
          </cell>
          <cell r="AO56">
            <v>0</v>
          </cell>
          <cell r="AP56">
            <v>0</v>
          </cell>
          <cell r="AQ56">
            <v>0</v>
          </cell>
          <cell r="AR56" t="str">
            <v>0888446858</v>
          </cell>
          <cell r="AS56" t="str">
            <v xml:space="preserve">14h00 </v>
          </cell>
          <cell r="AT56" t="str">
            <v>ngày 2 tháng 1 năm 2019</v>
          </cell>
          <cell r="AU56" t="str">
            <v>P.510, nhà E4, 144 Xuân Thủy, Cầu Giấy, HN</v>
          </cell>
          <cell r="AV56" t="e">
            <v>#N/A</v>
          </cell>
          <cell r="AW56" t="str">
            <v>14h00 ngày 2 tháng 1 năm 2019</v>
          </cell>
          <cell r="AX56" t="str">
            <v>14h00 ngày 2 tháng 1 năm 2019, tại P.510, nhà E4, 144 Xuân Thủy, Cầu Giấy, HN</v>
          </cell>
          <cell r="AY56">
            <v>0</v>
          </cell>
          <cell r="AZ56" t="str">
            <v>ngày 19 tháng 12 năm 2018</v>
          </cell>
          <cell r="BA56">
            <v>3475</v>
          </cell>
          <cell r="BB56" t="str">
            <v>/QĐ-ĐHKT</v>
          </cell>
          <cell r="BC56" t="str">
            <v>3475 /QĐ-ĐHKT</v>
          </cell>
          <cell r="BD56" t="str">
            <v>3475 /QĐ-ĐHKT ngày 19 tháng 12 năm 2018</v>
          </cell>
        </row>
        <row r="57">
          <cell r="D57" t="str">
            <v>Dương Hồng Bắc 01/12/1980</v>
          </cell>
          <cell r="E57" t="str">
            <v>Dương Hồng Bắc</v>
          </cell>
          <cell r="F57" t="str">
            <v>01/12/1980</v>
          </cell>
          <cell r="G57" t="str">
            <v>Hà Nội</v>
          </cell>
          <cell r="H57" t="str">
            <v>Nam</v>
          </cell>
          <cell r="I57" t="str">
            <v>Kinh tế chính trị</v>
          </cell>
          <cell r="J57" t="str">
            <v>QH-2016-E</v>
          </cell>
          <cell r="K57" t="str">
            <v>Quản lý kinh tế</v>
          </cell>
          <cell r="L57" t="str">
            <v>60340410</v>
          </cell>
          <cell r="M57" t="str">
            <v>12</v>
          </cell>
          <cell r="N57" t="str">
            <v>Quản lý kinh tế</v>
          </cell>
          <cell r="O57" t="str">
            <v>Quản lý thuế thu nhập cá nhân trong lĩnh vực bất động sản tại Chi cục thuế Quận Hà Đông</v>
          </cell>
          <cell r="P57" t="str">
            <v>PGS.TS Phạm Văn Dũng</v>
          </cell>
          <cell r="Q57" t="str">
            <v>Trường ĐHKT, ĐHQGHN</v>
          </cell>
          <cell r="R57" t="str">
            <v>PGS.TS. Trần Đức Hiệp</v>
          </cell>
          <cell r="S57" t="str">
            <v>KTCT</v>
          </cell>
          <cell r="T57" t="str">
            <v xml:space="preserve"> Trường ĐH Kinh tế, ĐHQG Hà Nội</v>
          </cell>
          <cell r="U57" t="str">
            <v>TS. Lê Kim Sa</v>
          </cell>
          <cell r="V57" t="str">
            <v>KTTG</v>
          </cell>
          <cell r="W57" t="str">
            <v>Tạp chí Kinh tế Châu Á - Thái Bình Dương</v>
          </cell>
          <cell r="X57" t="str">
            <v>PGS.TS. Nguyễn Hoàng Việt</v>
          </cell>
          <cell r="Y57" t="str">
            <v>Thương mại</v>
          </cell>
          <cell r="Z57" t="str">
            <v>Trường Đại học Thương Mại</v>
          </cell>
          <cell r="AA57" t="str">
            <v>TS. Lê Thị Hồng Điệp</v>
          </cell>
          <cell r="AB57" t="str">
            <v>KTCT</v>
          </cell>
          <cell r="AC57" t="str">
            <v xml:space="preserve"> Trường ĐH Kinh tế, ĐHQG Hà Nội</v>
          </cell>
          <cell r="AD57" t="str">
            <v>PGS.TS. Vũ Đức Thanh</v>
          </cell>
          <cell r="AE57" t="str">
            <v>KTCT</v>
          </cell>
          <cell r="AF57" t="str">
            <v xml:space="preserve"> Trường ĐH Kinh tế, ĐHQG Hà Nội</v>
          </cell>
          <cell r="AG57" t="str">
            <v>4094/QĐ-ĐHKT ngày 16/12/2016 của Hiệu trưởng Trường ĐHKT</v>
          </cell>
          <cell r="AH57" t="str">
            <v>952/ĐHKT-QĐ ngày 17/04/2018</v>
          </cell>
          <cell r="AI57">
            <v>2.66</v>
          </cell>
          <cell r="AJ57" t="str">
            <v>3476 /QĐ-ĐHKT</v>
          </cell>
          <cell r="AK57" t="str">
            <v>ngày 19 tháng 12 năm 2018</v>
          </cell>
          <cell r="AL57">
            <v>8.5</v>
          </cell>
          <cell r="AM57" t="str">
            <v>A</v>
          </cell>
          <cell r="AN57">
            <v>0</v>
          </cell>
          <cell r="AO57">
            <v>0</v>
          </cell>
          <cell r="AP57">
            <v>0</v>
          </cell>
          <cell r="AQ57">
            <v>0</v>
          </cell>
          <cell r="AR57" t="str">
            <v>0904050802</v>
          </cell>
          <cell r="AS57" t="str">
            <v>8h00</v>
          </cell>
          <cell r="AT57" t="str">
            <v>ngày 27 tháng 12 năm 2018</v>
          </cell>
          <cell r="AU57" t="str">
            <v>P.510, nhà E4, 144 Xuân Thủy, Cầu Giấy, HN</v>
          </cell>
          <cell r="AV57" t="e">
            <v>#N/A</v>
          </cell>
          <cell r="AW57" t="str">
            <v>8h00 ngày 27 tháng 12 năm 2018</v>
          </cell>
          <cell r="AX57" t="str">
            <v>8h00 ngày 27 tháng 12 năm 2018, tại P.510, nhà E4, 144 Xuân Thủy, Cầu Giấy, HN</v>
          </cell>
          <cell r="AY57">
            <v>0</v>
          </cell>
          <cell r="AZ57" t="str">
            <v>ngày 19 tháng 12 năm 2018</v>
          </cell>
          <cell r="BA57">
            <v>3476</v>
          </cell>
          <cell r="BB57" t="str">
            <v>/QĐ-ĐHKT</v>
          </cell>
          <cell r="BC57" t="str">
            <v>3476 /QĐ-ĐHKT</v>
          </cell>
          <cell r="BD57" t="str">
            <v>3476 /QĐ-ĐHKT ngày 19 tháng 12 năm 2018</v>
          </cell>
        </row>
        <row r="58">
          <cell r="D58" t="str">
            <v>Phạm Hoàng Đông 17/07/1985</v>
          </cell>
          <cell r="E58" t="str">
            <v>Phạm Hoàng Đông</v>
          </cell>
          <cell r="F58" t="str">
            <v>17/07/1985</v>
          </cell>
          <cell r="G58" t="str">
            <v>Hà Nam</v>
          </cell>
          <cell r="H58" t="str">
            <v>Nam</v>
          </cell>
          <cell r="I58" t="str">
            <v>Kinh tế chính trị</v>
          </cell>
          <cell r="J58" t="str">
            <v>QH-2016-E</v>
          </cell>
          <cell r="K58" t="str">
            <v>Quản lý kinh tế</v>
          </cell>
          <cell r="L58" t="str">
            <v>60340410</v>
          </cell>
          <cell r="M58" t="str">
            <v>12</v>
          </cell>
          <cell r="N58" t="str">
            <v>Quản lý kinh tế</v>
          </cell>
          <cell r="O58" t="str">
            <v>Quản lý rừng ở huyện Quản Bạ, tỉnh Hà Giang</v>
          </cell>
          <cell r="P58" t="str">
            <v>PGS.TS Phạm Văn Dũng</v>
          </cell>
          <cell r="Q58" t="str">
            <v>Trường ĐHKT, ĐHQGHN</v>
          </cell>
          <cell r="R58" t="str">
            <v>PGS.TS. Trần Đức Hiệp</v>
          </cell>
          <cell r="S58" t="str">
            <v>KTCT</v>
          </cell>
          <cell r="T58" t="str">
            <v xml:space="preserve"> Trường ĐH Kinh tế, ĐHQG Hà Nội</v>
          </cell>
          <cell r="U58" t="str">
            <v>PGS.TS. Nguyễn Hoàng Việt</v>
          </cell>
          <cell r="V58" t="str">
            <v>Thương mại</v>
          </cell>
          <cell r="W58" t="str">
            <v>Trường Đại học Thương Mại</v>
          </cell>
          <cell r="X58" t="str">
            <v>TS. Lê Kim Sa</v>
          </cell>
          <cell r="Y58" t="str">
            <v>KTTG</v>
          </cell>
          <cell r="Z58" t="str">
            <v>Tạp chí Kinh tế Châu Á - Thái Bình Dương</v>
          </cell>
          <cell r="AA58" t="str">
            <v>TS. Lê Thị Hồng Điệp</v>
          </cell>
          <cell r="AB58" t="str">
            <v>KTCT</v>
          </cell>
          <cell r="AC58" t="str">
            <v xml:space="preserve"> Trường ĐH Kinh tế, ĐHQG Hà Nội</v>
          </cell>
          <cell r="AD58" t="str">
            <v>PGS.TS. Vũ Đức Thanh</v>
          </cell>
          <cell r="AE58" t="str">
            <v>KTCT</v>
          </cell>
          <cell r="AF58" t="str">
            <v xml:space="preserve"> Trường ĐH Kinh tế, ĐHQG Hà Nội</v>
          </cell>
          <cell r="AG58" t="str">
            <v>4094/QĐ-ĐHKT ngày 16/12/2016 của Hiệu trưởng Trường ĐHKT</v>
          </cell>
          <cell r="AH58" t="str">
            <v>955/ĐHKT-QĐ ngày 17/04/2018</v>
          </cell>
          <cell r="AI58">
            <v>3.02</v>
          </cell>
          <cell r="AJ58" t="str">
            <v>3477 /QĐ-ĐHKT</v>
          </cell>
          <cell r="AK58" t="str">
            <v>ngày 19 tháng 12 năm 2018</v>
          </cell>
          <cell r="AL58">
            <v>8.6</v>
          </cell>
          <cell r="AM58" t="str">
            <v>A</v>
          </cell>
          <cell r="AN58">
            <v>0</v>
          </cell>
          <cell r="AO58">
            <v>0</v>
          </cell>
          <cell r="AP58">
            <v>0</v>
          </cell>
          <cell r="AQ58">
            <v>0</v>
          </cell>
          <cell r="AR58" t="str">
            <v>0919855566</v>
          </cell>
          <cell r="AS58" t="str">
            <v>8h00</v>
          </cell>
          <cell r="AT58" t="str">
            <v>ngày 27 tháng 12 năm 2018</v>
          </cell>
          <cell r="AU58" t="str">
            <v>P.510, nhà E4, 144 Xuân Thủy, Cầu Giấy, HN</v>
          </cell>
          <cell r="AV58" t="e">
            <v>#N/A</v>
          </cell>
          <cell r="AW58" t="str">
            <v>8h00 ngày 27 tháng 12 năm 2018</v>
          </cell>
          <cell r="AX58" t="str">
            <v>8h00 ngày 27 tháng 12 năm 2018, tại P.510, nhà E4, 144 Xuân Thủy, Cầu Giấy, HN</v>
          </cell>
          <cell r="AY58">
            <v>0</v>
          </cell>
          <cell r="AZ58" t="str">
            <v>ngày 19 tháng 12 năm 2018</v>
          </cell>
          <cell r="BA58">
            <v>3477</v>
          </cell>
          <cell r="BB58" t="str">
            <v>/QĐ-ĐHKT</v>
          </cell>
          <cell r="BC58" t="str">
            <v>3477 /QĐ-ĐHKT</v>
          </cell>
          <cell r="BD58" t="str">
            <v>3477 /QĐ-ĐHKT ngày 19 tháng 12 năm 2018</v>
          </cell>
        </row>
        <row r="59">
          <cell r="D59" t="str">
            <v>Hứa Thị Vân Anh 12/11/1988</v>
          </cell>
          <cell r="E59" t="str">
            <v>Hứa Thị Vân Anh</v>
          </cell>
          <cell r="F59" t="str">
            <v>12/11/1988</v>
          </cell>
          <cell r="G59" t="str">
            <v>Tuyên Quang</v>
          </cell>
          <cell r="H59" t="str">
            <v>Nữ</v>
          </cell>
          <cell r="I59" t="str">
            <v>Kinh tế chính trị</v>
          </cell>
          <cell r="J59" t="str">
            <v>QH-2016-E</v>
          </cell>
          <cell r="K59" t="str">
            <v>Quản lý kinh tế</v>
          </cell>
          <cell r="L59" t="str">
            <v>60340410</v>
          </cell>
          <cell r="M59" t="str">
            <v>12</v>
          </cell>
          <cell r="N59" t="str">
            <v>Quản lý kinh tế</v>
          </cell>
          <cell r="O59" t="str">
            <v>Quản lý nhà nước về du lịch ở tỉnh Thái Nguyên</v>
          </cell>
          <cell r="P59" t="str">
            <v>PGS.TS Phạm Văn Dũng</v>
          </cell>
          <cell r="Q59" t="str">
            <v>Trường ĐHKT, ĐHQGHN</v>
          </cell>
          <cell r="R59" t="str">
            <v>PGS.TS. Trần Đức Hiệp</v>
          </cell>
          <cell r="S59" t="str">
            <v>KTCT</v>
          </cell>
          <cell r="T59" t="str">
            <v xml:space="preserve"> Trường ĐH Kinh tế, ĐHQG Hà Nội</v>
          </cell>
          <cell r="U59" t="str">
            <v>TS. Lê Kim Sa</v>
          </cell>
          <cell r="V59" t="str">
            <v>KTTG</v>
          </cell>
          <cell r="W59" t="str">
            <v>Tạp chí Kinh tế Châu Á - Thái Bình Dương</v>
          </cell>
          <cell r="X59" t="str">
            <v>PGS.TS. Vũ Đức Thanh</v>
          </cell>
          <cell r="Y59" t="str">
            <v>KTCT</v>
          </cell>
          <cell r="Z59" t="str">
            <v xml:space="preserve"> Trường ĐH Kinh tế, ĐHQG Hà Nội</v>
          </cell>
          <cell r="AA59" t="str">
            <v>TS. Lê Thị Hồng Điệp</v>
          </cell>
          <cell r="AB59" t="str">
            <v>KTCT</v>
          </cell>
          <cell r="AC59" t="str">
            <v xml:space="preserve"> Trường ĐH Kinh tế, ĐHQG Hà Nội</v>
          </cell>
          <cell r="AD59" t="str">
            <v>PGS.TS. Nguyễn Hoàng Việt</v>
          </cell>
          <cell r="AE59" t="str">
            <v>Thương mại</v>
          </cell>
          <cell r="AF59" t="str">
            <v>Trường Đại học Thương Mại</v>
          </cell>
          <cell r="AG59" t="str">
            <v>4094/QĐ-ĐHKT ngày 16/12/2016 của Hiệu trưởng Trường ĐHKT</v>
          </cell>
          <cell r="AH59" t="str">
            <v>945/ĐHKT-QĐ ngày 17/04/2018</v>
          </cell>
          <cell r="AI59">
            <v>3.1</v>
          </cell>
          <cell r="AJ59" t="str">
            <v>3478 /QĐ-ĐHKT</v>
          </cell>
          <cell r="AK59" t="str">
            <v>ngày 19 tháng 12 năm 2018</v>
          </cell>
          <cell r="AL59">
            <v>8.6</v>
          </cell>
          <cell r="AM59" t="str">
            <v>A</v>
          </cell>
          <cell r="AN59">
            <v>0</v>
          </cell>
          <cell r="AO59">
            <v>0</v>
          </cell>
          <cell r="AP59">
            <v>0</v>
          </cell>
          <cell r="AQ59">
            <v>0</v>
          </cell>
          <cell r="AR59" t="str">
            <v>0919612888</v>
          </cell>
          <cell r="AS59" t="str">
            <v>8h00</v>
          </cell>
          <cell r="AT59" t="str">
            <v>ngày 27 tháng 12 năm 2018</v>
          </cell>
          <cell r="AU59" t="str">
            <v>P.510, nhà E4, 144 Xuân Thủy, Cầu Giấy, HN</v>
          </cell>
          <cell r="AV59" t="e">
            <v>#N/A</v>
          </cell>
          <cell r="AW59" t="str">
            <v>8h00 ngày 27 tháng 12 năm 2018</v>
          </cell>
          <cell r="AX59" t="str">
            <v>8h00 ngày 27 tháng 12 năm 2018, tại P.510, nhà E4, 144 Xuân Thủy, Cầu Giấy, HN</v>
          </cell>
          <cell r="AY59">
            <v>0</v>
          </cell>
          <cell r="AZ59" t="str">
            <v>ngày 19 tháng 12 năm 2018</v>
          </cell>
          <cell r="BA59">
            <v>3478</v>
          </cell>
          <cell r="BB59" t="str">
            <v>/QĐ-ĐHKT</v>
          </cell>
          <cell r="BC59" t="str">
            <v>3478 /QĐ-ĐHKT</v>
          </cell>
          <cell r="BD59" t="str">
            <v>3478 /QĐ-ĐHKT ngày 19 tháng 12 năm 2018</v>
          </cell>
        </row>
        <row r="60">
          <cell r="D60" t="str">
            <v>Lê Kinh Bình 20/11/1971</v>
          </cell>
          <cell r="E60" t="str">
            <v>Lê Kinh Bình</v>
          </cell>
          <cell r="F60" t="str">
            <v>20/11/1971</v>
          </cell>
          <cell r="G60" t="str">
            <v>Nghệ An</v>
          </cell>
          <cell r="H60" t="str">
            <v>Nam</v>
          </cell>
          <cell r="I60" t="str">
            <v>Kinh tế chính trị</v>
          </cell>
          <cell r="J60" t="str">
            <v>QH-2016-E</v>
          </cell>
          <cell r="K60" t="str">
            <v>Quản lý kinh tế</v>
          </cell>
          <cell r="L60" t="str">
            <v>60340410</v>
          </cell>
          <cell r="M60" t="str">
            <v>12</v>
          </cell>
          <cell r="N60" t="str">
            <v>Quản lý kinh tế</v>
          </cell>
          <cell r="O60" t="str">
            <v>Nâng cao chất lượng đội ngũ cán bộ công chức tỉnh Bắc Ninh</v>
          </cell>
          <cell r="P60" t="str">
            <v>PGS.TS. Phạm Văn Dũng</v>
          </cell>
          <cell r="Q60" t="str">
            <v>Trường ĐHKT, ĐHQGHN</v>
          </cell>
          <cell r="R60" t="str">
            <v>PGS.TS. Trần Đức Hiệp</v>
          </cell>
          <cell r="S60" t="str">
            <v>KTCT</v>
          </cell>
          <cell r="T60" t="str">
            <v xml:space="preserve"> Trường ĐH Kinh tế, ĐHQG Hà Nội</v>
          </cell>
          <cell r="U60" t="str">
            <v>PGS.TS. Vũ Đức Thanh</v>
          </cell>
          <cell r="V60" t="str">
            <v>KTCT</v>
          </cell>
          <cell r="W60" t="str">
            <v xml:space="preserve"> Trường ĐH Kinh tế, ĐHQG Hà Nội</v>
          </cell>
          <cell r="X60" t="str">
            <v>TS. Lê Kim Sa</v>
          </cell>
          <cell r="Y60" t="str">
            <v>KTTG</v>
          </cell>
          <cell r="Z60" t="str">
            <v>Tạp chí Kinh tế Châu Á - Thái Bình Dương</v>
          </cell>
          <cell r="AA60" t="str">
            <v>TS. Lê Thị Hồng Điệp</v>
          </cell>
          <cell r="AB60" t="str">
            <v>KTCT</v>
          </cell>
          <cell r="AC60" t="str">
            <v xml:space="preserve"> Trường ĐH Kinh tế, ĐHQG Hà Nội</v>
          </cell>
          <cell r="AD60" t="str">
            <v>PGS.TS. Nguyễn Hoàng Việt</v>
          </cell>
          <cell r="AE60" t="str">
            <v>Thương mại</v>
          </cell>
          <cell r="AF60" t="str">
            <v>Trường Đại học Thương Mại</v>
          </cell>
          <cell r="AG60" t="str">
            <v>4094/QĐ-ĐHKT ngày 16/12/2016 của Hiệu trưởng Trường ĐHKT</v>
          </cell>
          <cell r="AH60" t="str">
            <v>953/ĐHKT-QĐ ngày 17/04/2018</v>
          </cell>
          <cell r="AI60">
            <v>3.02</v>
          </cell>
          <cell r="AJ60" t="str">
            <v>3479 /QĐ-ĐHKT</v>
          </cell>
          <cell r="AK60" t="str">
            <v>ngày 19 tháng 12 năm 2018</v>
          </cell>
          <cell r="AL60">
            <v>8.8000000000000007</v>
          </cell>
          <cell r="AM60" t="str">
            <v>A</v>
          </cell>
          <cell r="AN60">
            <v>0</v>
          </cell>
          <cell r="AO60">
            <v>0</v>
          </cell>
          <cell r="AP60">
            <v>0</v>
          </cell>
          <cell r="AQ60">
            <v>0</v>
          </cell>
          <cell r="AR60" t="str">
            <v>0988551597</v>
          </cell>
          <cell r="AS60" t="str">
            <v>8h00</v>
          </cell>
          <cell r="AT60" t="str">
            <v>ngày 27 tháng 12 năm 2018</v>
          </cell>
          <cell r="AU60" t="str">
            <v>P.510, nhà E4, 144 Xuân Thủy, Cầu Giấy, HN</v>
          </cell>
          <cell r="AV60" t="e">
            <v>#N/A</v>
          </cell>
          <cell r="AW60" t="str">
            <v>8h00 ngày 27 tháng 12 năm 2018</v>
          </cell>
          <cell r="AX60" t="str">
            <v>8h00 ngày 27 tháng 12 năm 2018, tại P.510, nhà E4, 144 Xuân Thủy, Cầu Giấy, HN</v>
          </cell>
          <cell r="AY60">
            <v>0</v>
          </cell>
          <cell r="AZ60" t="str">
            <v>ngày 19 tháng 12 năm 2018</v>
          </cell>
          <cell r="BA60">
            <v>3479</v>
          </cell>
          <cell r="BB60" t="str">
            <v>/QĐ-ĐHKT</v>
          </cell>
          <cell r="BC60" t="str">
            <v>3479 /QĐ-ĐHKT</v>
          </cell>
          <cell r="BD60" t="str">
            <v>3479 /QĐ-ĐHKT ngày 19 tháng 12 năm 2018</v>
          </cell>
        </row>
        <row r="61">
          <cell r="D61" t="str">
            <v>Nguyễn Quốc Hưng 13/06/1984</v>
          </cell>
          <cell r="E61" t="str">
            <v>Nguyễn Quốc Hưng</v>
          </cell>
          <cell r="F61" t="str">
            <v>13/06/1984</v>
          </cell>
          <cell r="G61" t="str">
            <v>Nam Định</v>
          </cell>
          <cell r="H61" t="str">
            <v>Nam</v>
          </cell>
          <cell r="I61" t="str">
            <v>Kinh tế chính trị</v>
          </cell>
          <cell r="J61" t="str">
            <v>QH-2016-E</v>
          </cell>
          <cell r="K61" t="str">
            <v>Quản lý kinh tế</v>
          </cell>
          <cell r="L61" t="str">
            <v>60340410</v>
          </cell>
          <cell r="M61" t="str">
            <v>12</v>
          </cell>
          <cell r="N61" t="str">
            <v>Quản lý kinh tế</v>
          </cell>
          <cell r="O61" t="str">
            <v>Quản lý nhà nước về đất đai trên địa bàn huyện Xuân Trường, Tỉnh Nam Định</v>
          </cell>
          <cell r="P61" t="str">
            <v>TS. Trần Quang Tuyến</v>
          </cell>
          <cell r="Q61" t="str">
            <v>Trường ĐHKT, ĐHQGHN</v>
          </cell>
          <cell r="R61" t="str">
            <v>PGS.TS. Trần Đức Hiệp</v>
          </cell>
          <cell r="S61" t="str">
            <v>KTCT</v>
          </cell>
          <cell r="T61" t="str">
            <v xml:space="preserve"> Trường ĐH Kinh tế, ĐHQG Hà Nội</v>
          </cell>
          <cell r="U61" t="str">
            <v>PGS.TS. Nguyễn Hoàng Việt</v>
          </cell>
          <cell r="V61" t="str">
            <v>Thương mại</v>
          </cell>
          <cell r="W61" t="str">
            <v>Trường Đại học Thương Mại</v>
          </cell>
          <cell r="X61" t="str">
            <v>PGS.TS. Vũ Đức Thanh</v>
          </cell>
          <cell r="Y61" t="str">
            <v>KTCT</v>
          </cell>
          <cell r="Z61" t="str">
            <v xml:space="preserve"> Trường ĐH Kinh tế, ĐHQG Hà Nội</v>
          </cell>
          <cell r="AA61" t="str">
            <v>TS. Lê Thị Hồng Điệp</v>
          </cell>
          <cell r="AB61" t="str">
            <v>KTCT</v>
          </cell>
          <cell r="AC61" t="str">
            <v xml:space="preserve"> Trường ĐH Kinh tế, ĐHQG Hà Nội</v>
          </cell>
          <cell r="AD61" t="str">
            <v>TS. Lê Kim Sa</v>
          </cell>
          <cell r="AE61" t="str">
            <v>KTTG</v>
          </cell>
          <cell r="AF61" t="str">
            <v>Tạp chí Kinh tế Châu Á - Thái Bình Dương</v>
          </cell>
          <cell r="AG61" t="str">
            <v>4094/QĐ-ĐHKT ngày 16/12/2016 của Hiệu trưởng Trường ĐHKT</v>
          </cell>
          <cell r="AH61" t="str">
            <v>926/ĐHKT-QĐ ngày 17/04/2018</v>
          </cell>
          <cell r="AI61">
            <v>3.11</v>
          </cell>
          <cell r="AJ61" t="str">
            <v>3480 /QĐ-ĐHKT</v>
          </cell>
          <cell r="AK61" t="str">
            <v>ngày 19 tháng 12 năm 2018</v>
          </cell>
          <cell r="AL61">
            <v>8.6</v>
          </cell>
          <cell r="AM61" t="str">
            <v>A</v>
          </cell>
          <cell r="AN61">
            <v>0</v>
          </cell>
          <cell r="AO61">
            <v>0</v>
          </cell>
          <cell r="AP61">
            <v>0</v>
          </cell>
          <cell r="AQ61">
            <v>0</v>
          </cell>
          <cell r="AR61" t="str">
            <v>0919721962</v>
          </cell>
          <cell r="AS61" t="str">
            <v>8h00</v>
          </cell>
          <cell r="AT61" t="str">
            <v>ngày 27 tháng 12 năm 2018</v>
          </cell>
          <cell r="AU61" t="str">
            <v>P.510, nhà E4, 144 Xuân Thủy, Cầu Giấy, HN</v>
          </cell>
          <cell r="AV61" t="e">
            <v>#N/A</v>
          </cell>
          <cell r="AW61" t="str">
            <v>8h00 ngày 27 tháng 12 năm 2018</v>
          </cell>
          <cell r="AX61" t="str">
            <v>8h00 ngày 27 tháng 12 năm 2018, tại P.510, nhà E4, 144 Xuân Thủy, Cầu Giấy, HN</v>
          </cell>
          <cell r="AY61">
            <v>0</v>
          </cell>
          <cell r="AZ61" t="str">
            <v>ngày 19 tháng 12 năm 2018</v>
          </cell>
          <cell r="BA61">
            <v>3480</v>
          </cell>
          <cell r="BB61" t="str">
            <v>/QĐ-ĐHKT</v>
          </cell>
          <cell r="BC61" t="str">
            <v>3480 /QĐ-ĐHKT</v>
          </cell>
          <cell r="BD61" t="str">
            <v>3480 /QĐ-ĐHKT ngày 19 tháng 12 năm 2018</v>
          </cell>
        </row>
        <row r="62">
          <cell r="D62" t="str">
            <v>Đặng Thu Hiền 19/10/1985</v>
          </cell>
          <cell r="E62" t="str">
            <v>Đặng Thu Hiền</v>
          </cell>
          <cell r="F62" t="str">
            <v>19/10/1985</v>
          </cell>
          <cell r="G62" t="str">
            <v>Hà Nội</v>
          </cell>
          <cell r="H62" t="str">
            <v>Nữ</v>
          </cell>
          <cell r="I62" t="str">
            <v>Kinh tế chính trị</v>
          </cell>
          <cell r="J62" t="str">
            <v>QH-2016-E</v>
          </cell>
          <cell r="K62" t="str">
            <v>Quản lý kinh tế</v>
          </cell>
          <cell r="L62" t="str">
            <v>60340410</v>
          </cell>
          <cell r="M62" t="str">
            <v>13</v>
          </cell>
          <cell r="N62" t="str">
            <v>Quản lý kinh tế</v>
          </cell>
          <cell r="O62" t="str">
            <v xml:space="preserve">Hoạt động giám sát các tổ chức tín dụng của Chi nhánh Bảo hiểm tiền gửi Việt Nam tại thành phố Hà Nội  </v>
          </cell>
          <cell r="P62" t="str">
            <v>PGS.TS Lê Thị Anh Vân</v>
          </cell>
          <cell r="Q62" t="str">
            <v>Trường Đại học Kinh tế Quốc Dân</v>
          </cell>
          <cell r="R62" t="str">
            <v>PGS.TS. Trần Đức Hiệp</v>
          </cell>
          <cell r="S62" t="str">
            <v>KTCT</v>
          </cell>
          <cell r="T62" t="str">
            <v xml:space="preserve"> Trường ĐH Kinh tế, ĐHQG Hà Nội</v>
          </cell>
          <cell r="U62" t="str">
            <v>TS. Đinh Quang Ty</v>
          </cell>
          <cell r="V62" t="str">
            <v>KTCT</v>
          </cell>
          <cell r="W62" t="str">
            <v>Hội đồng lý luận trung ương</v>
          </cell>
          <cell r="X62" t="str">
            <v>PGS.TS. Lê Văn Chiến</v>
          </cell>
          <cell r="Y62" t="str">
            <v>KTH</v>
          </cell>
          <cell r="Z62" t="str">
            <v>Học viện Chính trị quốc gia Hồ Chí Minh</v>
          </cell>
          <cell r="AA62" t="str">
            <v>TS. Đỗ Anh Đức</v>
          </cell>
          <cell r="AB62" t="str">
            <v>QLKT</v>
          </cell>
          <cell r="AC62" t="str">
            <v xml:space="preserve"> Trường ĐH Kinh tế, ĐHQG Hà Nội</v>
          </cell>
          <cell r="AD62" t="str">
            <v>TS. Trần Đức Vui</v>
          </cell>
          <cell r="AE62" t="str">
            <v>QLKT</v>
          </cell>
          <cell r="AF62" t="str">
            <v xml:space="preserve"> Trường ĐH Kinh tế, ĐHQG Hà Nội</v>
          </cell>
          <cell r="AG62" t="str">
            <v>4094/QĐ-ĐHKT ngày 16/12/2016 của Hiệu trưởng Trường ĐHKT</v>
          </cell>
          <cell r="AH62" t="str">
            <v>923/ĐHKT-QĐ ngày 17/04/2018</v>
          </cell>
          <cell r="AI62">
            <v>3.44</v>
          </cell>
          <cell r="AJ62" t="str">
            <v>3481 /QĐ-ĐHKT</v>
          </cell>
          <cell r="AK62" t="str">
            <v>ngày 19 tháng 12 năm 2018</v>
          </cell>
          <cell r="AL62">
            <v>8.6</v>
          </cell>
          <cell r="AM62" t="str">
            <v>A</v>
          </cell>
          <cell r="AN62">
            <v>0</v>
          </cell>
          <cell r="AO62">
            <v>0</v>
          </cell>
          <cell r="AP62">
            <v>0</v>
          </cell>
          <cell r="AQ62">
            <v>0</v>
          </cell>
          <cell r="AR62" t="str">
            <v>0983468664</v>
          </cell>
          <cell r="AS62" t="str">
            <v>14h00</v>
          </cell>
          <cell r="AT62" t="str">
            <v>ngày 27 tháng 12 năm 2018</v>
          </cell>
          <cell r="AU62" t="str">
            <v>P.510, nhà E4, 144 Xuân Thủy, Cầu Giấy, HN</v>
          </cell>
          <cell r="AV62" t="e">
            <v>#N/A</v>
          </cell>
          <cell r="AW62" t="str">
            <v>14h00 ngày 27 tháng 12 năm 2018</v>
          </cell>
          <cell r="AX62" t="str">
            <v>14h00 ngày 27 tháng 12 năm 2018, tại P.510, nhà E4, 144 Xuân Thủy, Cầu Giấy, HN</v>
          </cell>
          <cell r="AY62">
            <v>0</v>
          </cell>
          <cell r="AZ62" t="str">
            <v>ngày 19 tháng 12 năm 2018</v>
          </cell>
          <cell r="BA62">
            <v>3481</v>
          </cell>
          <cell r="BB62" t="str">
            <v>/QĐ-ĐHKT</v>
          </cell>
          <cell r="BC62" t="str">
            <v>3481 /QĐ-ĐHKT</v>
          </cell>
          <cell r="BD62" t="str">
            <v>3481 /QĐ-ĐHKT ngày 19 tháng 12 năm 2018</v>
          </cell>
        </row>
        <row r="63">
          <cell r="D63" t="str">
            <v>Vũ Diệu Huyền 01/08/1981</v>
          </cell>
          <cell r="E63" t="str">
            <v>Vũ Diệu Huyền</v>
          </cell>
          <cell r="F63" t="str">
            <v>01/08/1981</v>
          </cell>
          <cell r="G63" t="str">
            <v>Hà Nội</v>
          </cell>
          <cell r="H63" t="str">
            <v>Nữ</v>
          </cell>
          <cell r="I63" t="str">
            <v>Kinh tế chính trị</v>
          </cell>
          <cell r="J63" t="str">
            <v>QH-2016-E</v>
          </cell>
          <cell r="K63" t="str">
            <v>Quản lý kinh tế</v>
          </cell>
          <cell r="L63" t="str">
            <v>60340410</v>
          </cell>
          <cell r="M63" t="str">
            <v>13</v>
          </cell>
          <cell r="N63" t="str">
            <v>Quản lý kinh tế</v>
          </cell>
          <cell r="O63" t="str">
            <v>Quản lý nhà nước về chuyển dịch cơ cấu kinh tế nông nghiệp ở huyện Đan Phượng, thành phố Hà Nội</v>
          </cell>
          <cell r="P63" t="str">
            <v>TS. Lê Thị Hồng Điệp</v>
          </cell>
          <cell r="Q63" t="str">
            <v>Trường ĐHKT, ĐHQGHN</v>
          </cell>
          <cell r="R63" t="str">
            <v>PGS.TS. Trần Đức Hiệp</v>
          </cell>
          <cell r="S63" t="str">
            <v>KTCT</v>
          </cell>
          <cell r="T63" t="str">
            <v xml:space="preserve"> Trường ĐH Kinh tế, ĐHQG Hà Nội</v>
          </cell>
          <cell r="U63" t="str">
            <v>PGS.TS. Lê Văn Chiến</v>
          </cell>
          <cell r="V63" t="str">
            <v>KTH</v>
          </cell>
          <cell r="W63" t="str">
            <v>Học viện Chính trị quốc gia Hồ Chí Minh</v>
          </cell>
          <cell r="X63" t="str">
            <v>TS. Đinh Quang Ty</v>
          </cell>
          <cell r="Y63" t="str">
            <v>KTCT</v>
          </cell>
          <cell r="Z63" t="str">
            <v>Hội đồng lý luận trung ương</v>
          </cell>
          <cell r="AA63" t="str">
            <v>TS. Đỗ Anh Đức</v>
          </cell>
          <cell r="AB63" t="str">
            <v>QLKT</v>
          </cell>
          <cell r="AC63" t="str">
            <v xml:space="preserve"> Trường ĐH Kinh tế, ĐHQG Hà Nội</v>
          </cell>
          <cell r="AD63" t="str">
            <v>TS. Trần Đức Vui</v>
          </cell>
          <cell r="AE63" t="str">
            <v>QLKT</v>
          </cell>
          <cell r="AF63" t="str">
            <v xml:space="preserve"> Trường ĐH Kinh tế, ĐHQG Hà Nội</v>
          </cell>
          <cell r="AG63" t="str">
            <v>4094/QĐ-ĐHKT ngày 16/12/2016 của Hiệu trưởng Trường ĐHKT</v>
          </cell>
          <cell r="AH63" t="str">
            <v>931/ĐHKT-QĐ ngày 17/04/2018</v>
          </cell>
          <cell r="AI63">
            <v>3.21</v>
          </cell>
          <cell r="AJ63" t="str">
            <v>3482 /QĐ-ĐHKT</v>
          </cell>
          <cell r="AK63" t="str">
            <v>ngày 19 tháng 12 năm 2018</v>
          </cell>
          <cell r="AL63">
            <v>8.6</v>
          </cell>
          <cell r="AM63" t="str">
            <v>A</v>
          </cell>
          <cell r="AN63">
            <v>0</v>
          </cell>
          <cell r="AO63">
            <v>0</v>
          </cell>
          <cell r="AP63">
            <v>0</v>
          </cell>
          <cell r="AQ63">
            <v>0</v>
          </cell>
          <cell r="AR63" t="str">
            <v>0978266119</v>
          </cell>
          <cell r="AS63" t="str">
            <v>14h00</v>
          </cell>
          <cell r="AT63" t="str">
            <v>ngày 27 tháng 12 năm 2018</v>
          </cell>
          <cell r="AU63" t="str">
            <v>P.510, nhà E4, 144 Xuân Thủy, Cầu Giấy, HN</v>
          </cell>
          <cell r="AV63" t="e">
            <v>#N/A</v>
          </cell>
          <cell r="AW63" t="str">
            <v>14h00 ngày 27 tháng 12 năm 2018</v>
          </cell>
          <cell r="AX63" t="str">
            <v>14h00 ngày 27 tháng 12 năm 2018, tại P.510, nhà E4, 144 Xuân Thủy, Cầu Giấy, HN</v>
          </cell>
          <cell r="AY63">
            <v>0</v>
          </cell>
          <cell r="AZ63" t="str">
            <v>ngày 19 tháng 12 năm 2018</v>
          </cell>
          <cell r="BA63">
            <v>3482</v>
          </cell>
          <cell r="BB63" t="str">
            <v>/QĐ-ĐHKT</v>
          </cell>
          <cell r="BC63" t="str">
            <v>3482 /QĐ-ĐHKT</v>
          </cell>
          <cell r="BD63" t="str">
            <v>3482 /QĐ-ĐHKT ngày 19 tháng 12 năm 2018</v>
          </cell>
        </row>
        <row r="64">
          <cell r="D64" t="str">
            <v>Nguyễn Thị Thu Hiền 22/09/1984</v>
          </cell>
          <cell r="E64" t="str">
            <v>Nguyễn Thị Thu Hiền</v>
          </cell>
          <cell r="F64" t="str">
            <v>22/09/1984</v>
          </cell>
          <cell r="G64" t="str">
            <v>Hà Nội</v>
          </cell>
          <cell r="H64" t="str">
            <v>Nữ</v>
          </cell>
          <cell r="I64" t="str">
            <v>Kinh tế chính trị</v>
          </cell>
          <cell r="J64" t="str">
            <v>QH-2016-E</v>
          </cell>
          <cell r="K64" t="str">
            <v>Quản lý kinh tế</v>
          </cell>
          <cell r="L64" t="str">
            <v>60340410</v>
          </cell>
          <cell r="M64" t="str">
            <v>13</v>
          </cell>
          <cell r="N64" t="str">
            <v>Quản lý kinh tế</v>
          </cell>
          <cell r="O64" t="str">
            <v>Quản lý nhà nước về xây dựng nông thôn mới tại huyện Đan Phượng, thành phố Hà Nội</v>
          </cell>
          <cell r="P64" t="str">
            <v>TS. Lê Thị Hồng Điệp</v>
          </cell>
          <cell r="Q64" t="str">
            <v>Trường ĐHKT, ĐHQGHN</v>
          </cell>
          <cell r="R64" t="str">
            <v>PGS.TS. Trần Đức Hiệp</v>
          </cell>
          <cell r="S64" t="str">
            <v>KTCT</v>
          </cell>
          <cell r="T64" t="str">
            <v xml:space="preserve"> Trường ĐH Kinh tế, ĐHQG Hà Nội</v>
          </cell>
          <cell r="U64" t="str">
            <v>TS. Đinh Quang Ty</v>
          </cell>
          <cell r="V64" t="str">
            <v>KTCT</v>
          </cell>
          <cell r="W64" t="str">
            <v>Hội đồng lý luận trung ương</v>
          </cell>
          <cell r="X64" t="str">
            <v>TS. Trần Đức Vui</v>
          </cell>
          <cell r="Y64" t="str">
            <v>QLKT</v>
          </cell>
          <cell r="Z64" t="str">
            <v xml:space="preserve"> Trường ĐH Kinh tế, ĐHQG Hà Nội</v>
          </cell>
          <cell r="AA64" t="str">
            <v>TS. Đỗ Anh Đức</v>
          </cell>
          <cell r="AB64" t="str">
            <v>QLKT</v>
          </cell>
          <cell r="AC64" t="str">
            <v xml:space="preserve"> Trường ĐH Kinh tế, ĐHQG Hà Nội</v>
          </cell>
          <cell r="AD64" t="str">
            <v>PGS.TS. Lê Văn Chiến</v>
          </cell>
          <cell r="AE64" t="str">
            <v>KTH</v>
          </cell>
          <cell r="AF64" t="str">
            <v>Học viện Chính trị quốc gia Hồ Chí Minh</v>
          </cell>
          <cell r="AG64" t="str">
            <v>4094/QĐ-ĐHKT ngày 16/12/2016 của Hiệu trưởng Trường ĐHKT</v>
          </cell>
          <cell r="AH64" t="str">
            <v>920/ĐHKT-QĐ ngày 17/04/2018</v>
          </cell>
          <cell r="AI64">
            <v>3.44</v>
          </cell>
          <cell r="AJ64" t="str">
            <v>3483 /QĐ-ĐHKT</v>
          </cell>
          <cell r="AK64" t="str">
            <v>ngày 19 tháng 12 năm 2018</v>
          </cell>
          <cell r="AL64">
            <v>8.8000000000000007</v>
          </cell>
          <cell r="AM64" t="str">
            <v>A</v>
          </cell>
          <cell r="AN64">
            <v>0</v>
          </cell>
          <cell r="AO64">
            <v>0</v>
          </cell>
          <cell r="AP64">
            <v>0</v>
          </cell>
          <cell r="AQ64">
            <v>0</v>
          </cell>
          <cell r="AR64" t="str">
            <v>0976815199</v>
          </cell>
          <cell r="AS64" t="str">
            <v>14h00</v>
          </cell>
          <cell r="AT64" t="str">
            <v>ngày 27 tháng 12 năm 2018</v>
          </cell>
          <cell r="AU64" t="str">
            <v>P.510, nhà E4, 144 Xuân Thủy, Cầu Giấy, HN</v>
          </cell>
          <cell r="AV64" t="e">
            <v>#N/A</v>
          </cell>
          <cell r="AW64" t="str">
            <v>14h00 ngày 27 tháng 12 năm 2018</v>
          </cell>
          <cell r="AX64" t="str">
            <v>14h00 ngày 27 tháng 12 năm 2018, tại P.510, nhà E4, 144 Xuân Thủy, Cầu Giấy, HN</v>
          </cell>
          <cell r="AY64">
            <v>0</v>
          </cell>
          <cell r="AZ64" t="str">
            <v>ngày 19 tháng 12 năm 2018</v>
          </cell>
          <cell r="BA64">
            <v>3483</v>
          </cell>
          <cell r="BB64" t="str">
            <v>/QĐ-ĐHKT</v>
          </cell>
          <cell r="BC64" t="str">
            <v>3483 /QĐ-ĐHKT</v>
          </cell>
          <cell r="BD64" t="str">
            <v>3483 /QĐ-ĐHKT ngày 19 tháng 12 năm 2018</v>
          </cell>
        </row>
        <row r="65">
          <cell r="D65" t="str">
            <v>Từ Diệu Hương 21/10/1977</v>
          </cell>
          <cell r="E65" t="str">
            <v>Từ Diệu Hương</v>
          </cell>
          <cell r="F65" t="str">
            <v>21/10/1977</v>
          </cell>
          <cell r="G65" t="str">
            <v>Hà Nội</v>
          </cell>
          <cell r="H65" t="str">
            <v>Nữ</v>
          </cell>
          <cell r="I65" t="str">
            <v>Kinh tế chính trị</v>
          </cell>
          <cell r="J65" t="str">
            <v>QH-2016-E</v>
          </cell>
          <cell r="K65" t="str">
            <v>Quản lý kinh tế</v>
          </cell>
          <cell r="L65" t="str">
            <v>60340410</v>
          </cell>
          <cell r="M65" t="str">
            <v>13</v>
          </cell>
          <cell r="N65" t="str">
            <v>Quản lý kinh tế</v>
          </cell>
          <cell r="O65" t="str">
            <v>Quản lý cho vay doanh nghiệp vừa và nhỏ tại Ngân hàng nông nghiệp và phát triển nông thôn Việt Nam - chi nhánh Mỹ Đình</v>
          </cell>
          <cell r="P65" t="str">
            <v>PGS.TS Lê Thị Anh Vân</v>
          </cell>
          <cell r="Q65" t="str">
            <v>Trường Đại học Kinh tế Quốc Dân</v>
          </cell>
          <cell r="R65" t="str">
            <v>PGS.TS. Trần Đức Hiệp</v>
          </cell>
          <cell r="S65" t="str">
            <v>KTCT</v>
          </cell>
          <cell r="T65" t="str">
            <v xml:space="preserve"> Trường ĐH Kinh tế, ĐHQG Hà Nội</v>
          </cell>
          <cell r="U65" t="str">
            <v>TS. Trần Đức Vui</v>
          </cell>
          <cell r="V65" t="str">
            <v>QLKT</v>
          </cell>
          <cell r="W65" t="str">
            <v xml:space="preserve"> Trường ĐH Kinh tế, ĐHQG Hà Nội</v>
          </cell>
          <cell r="X65" t="str">
            <v>TS. Đinh Quang Ty</v>
          </cell>
          <cell r="Y65" t="str">
            <v>KTCT</v>
          </cell>
          <cell r="Z65" t="str">
            <v>Hội đồng lý luận trung ương</v>
          </cell>
          <cell r="AA65" t="str">
            <v>TS. Đỗ Anh Đức</v>
          </cell>
          <cell r="AB65" t="str">
            <v>QLKT</v>
          </cell>
          <cell r="AC65" t="str">
            <v xml:space="preserve"> Trường ĐH Kinh tế, ĐHQG Hà Nội</v>
          </cell>
          <cell r="AD65" t="str">
            <v>PGS.TS. Lê Văn Chiến</v>
          </cell>
          <cell r="AE65" t="str">
            <v>KTH</v>
          </cell>
          <cell r="AF65" t="str">
            <v>Học viện Chính trị quốc gia Hồ Chí Minh</v>
          </cell>
          <cell r="AG65" t="str">
            <v>4094/QĐ-ĐHKT ngày 16/12/2016 của Hiệu trưởng Trường ĐHKT</v>
          </cell>
          <cell r="AH65" t="str">
            <v>929/ĐHKT-QĐ ngày 17/04/2018</v>
          </cell>
          <cell r="AI65">
            <v>3.25</v>
          </cell>
          <cell r="AJ65" t="str">
            <v>3484 /QĐ-ĐHKT</v>
          </cell>
          <cell r="AK65" t="str">
            <v>ngày 19 tháng 12 năm 2018</v>
          </cell>
          <cell r="AL65">
            <v>8.8000000000000007</v>
          </cell>
          <cell r="AM65" t="str">
            <v>A</v>
          </cell>
          <cell r="AN65">
            <v>0</v>
          </cell>
          <cell r="AO65">
            <v>0</v>
          </cell>
          <cell r="AP65">
            <v>0</v>
          </cell>
          <cell r="AQ65">
            <v>0</v>
          </cell>
          <cell r="AR65" t="str">
            <v>0983471077</v>
          </cell>
          <cell r="AS65" t="str">
            <v>14h00</v>
          </cell>
          <cell r="AT65" t="str">
            <v>ngày 27 tháng 12 năm 2018</v>
          </cell>
          <cell r="AU65" t="str">
            <v>P.510, nhà E4, 144 Xuân Thủy, Cầu Giấy, HN</v>
          </cell>
          <cell r="AV65" t="e">
            <v>#N/A</v>
          </cell>
          <cell r="AW65" t="str">
            <v>14h00 ngày 27 tháng 12 năm 2018</v>
          </cell>
          <cell r="AX65" t="str">
            <v>14h00 ngày 27 tháng 12 năm 2018, tại P.510, nhà E4, 144 Xuân Thủy, Cầu Giấy, HN</v>
          </cell>
          <cell r="AY65">
            <v>0</v>
          </cell>
          <cell r="AZ65" t="str">
            <v>ngày 19 tháng 12 năm 2018</v>
          </cell>
          <cell r="BA65">
            <v>3484</v>
          </cell>
          <cell r="BB65" t="str">
            <v>/QĐ-ĐHKT</v>
          </cell>
          <cell r="BC65" t="str">
            <v>3484 /QĐ-ĐHKT</v>
          </cell>
          <cell r="BD65" t="str">
            <v>3484 /QĐ-ĐHKT ngày 19 tháng 12 năm 2018</v>
          </cell>
        </row>
        <row r="66">
          <cell r="D66" t="str">
            <v>Vũ Thị Mai Thanh 04/07/1984</v>
          </cell>
          <cell r="E66" t="str">
            <v>Vũ Thị Mai Thanh</v>
          </cell>
          <cell r="F66" t="str">
            <v>04/07/1984</v>
          </cell>
          <cell r="G66" t="str">
            <v>Nam Định</v>
          </cell>
          <cell r="H66" t="str">
            <v>Nữ</v>
          </cell>
          <cell r="I66" t="str">
            <v>Kinh tế chính trị</v>
          </cell>
          <cell r="J66" t="str">
            <v>QH-2016-E</v>
          </cell>
          <cell r="K66" t="str">
            <v>Quản lý kinh tế</v>
          </cell>
          <cell r="L66" t="str">
            <v>60340410</v>
          </cell>
          <cell r="M66" t="str">
            <v>13</v>
          </cell>
          <cell r="N66" t="str">
            <v>Quản lý kinh tế</v>
          </cell>
          <cell r="O66" t="str">
            <v>Quản lý nhân lực tại Trường Đại học Thương Mại</v>
          </cell>
          <cell r="P66" t="str">
            <v>PGS.TS Phan Kim Chiến</v>
          </cell>
          <cell r="Q66" t="str">
            <v>Trường ĐH Kinh tế Quốc dân</v>
          </cell>
          <cell r="R66" t="str">
            <v>PGS.TS. Trần Đức Hiệp</v>
          </cell>
          <cell r="S66" t="str">
            <v>KTCT</v>
          </cell>
          <cell r="T66" t="str">
            <v xml:space="preserve"> Trường ĐH Kinh tế, ĐHQG Hà Nội</v>
          </cell>
          <cell r="U66" t="str">
            <v>PGS.TS. Lê Văn Chiến</v>
          </cell>
          <cell r="V66" t="str">
            <v>KTH</v>
          </cell>
          <cell r="W66" t="str">
            <v>Học viện Chính trị quốc gia Hồ Chí Minh</v>
          </cell>
          <cell r="X66" t="str">
            <v>TS. Trần Đức Vui</v>
          </cell>
          <cell r="Y66" t="str">
            <v>QLKT</v>
          </cell>
          <cell r="Z66" t="str">
            <v xml:space="preserve"> Trường ĐH Kinh tế, ĐHQG Hà Nội</v>
          </cell>
          <cell r="AA66" t="str">
            <v>TS. Đỗ Anh Đức</v>
          </cell>
          <cell r="AB66" t="str">
            <v>QLKT</v>
          </cell>
          <cell r="AC66" t="str">
            <v xml:space="preserve"> Trường ĐH Kinh tế, ĐHQG Hà Nội</v>
          </cell>
          <cell r="AD66" t="str">
            <v>TS. Đinh Quang Ty</v>
          </cell>
          <cell r="AE66" t="str">
            <v>KTCT</v>
          </cell>
          <cell r="AF66" t="str">
            <v>Hội đồng lý luận trung ương</v>
          </cell>
          <cell r="AG66" t="str">
            <v>4094/QĐ-ĐHKT ngày 16/12/2016 của Hiệu trưởng Trường ĐHKT</v>
          </cell>
          <cell r="AH66" t="str">
            <v>991/ĐHKT-QĐ ngày 17/04/2018</v>
          </cell>
          <cell r="AI66">
            <v>3.06</v>
          </cell>
          <cell r="AJ66" t="str">
            <v>3485 /QĐ-ĐHKT</v>
          </cell>
          <cell r="AK66" t="str">
            <v>ngày 19 tháng 12 năm 2018</v>
          </cell>
          <cell r="AL66">
            <v>9.1999999999999993</v>
          </cell>
          <cell r="AM66" t="str">
            <v>A+</v>
          </cell>
          <cell r="AN66">
            <v>0</v>
          </cell>
          <cell r="AO66">
            <v>0</v>
          </cell>
          <cell r="AP66">
            <v>0</v>
          </cell>
          <cell r="AQ66">
            <v>0</v>
          </cell>
          <cell r="AR66" t="str">
            <v>0983218482</v>
          </cell>
          <cell r="AS66" t="str">
            <v>14h00</v>
          </cell>
          <cell r="AT66" t="str">
            <v>ngày 27 tháng 12 năm 2018</v>
          </cell>
          <cell r="AU66" t="str">
            <v>P.510, nhà E4, 144 Xuân Thủy, Cầu Giấy, HN</v>
          </cell>
          <cell r="AV66" t="e">
            <v>#N/A</v>
          </cell>
          <cell r="AW66" t="str">
            <v>14h00 ngày 27 tháng 12 năm 2018</v>
          </cell>
          <cell r="AX66" t="str">
            <v>14h00 ngày 27 tháng 12 năm 2018, tại P.510, nhà E4, 144 Xuân Thủy, Cầu Giấy, HN</v>
          </cell>
          <cell r="AY66">
            <v>0</v>
          </cell>
          <cell r="AZ66" t="str">
            <v>ngày 19 tháng 12 năm 2018</v>
          </cell>
          <cell r="BA66">
            <v>3485</v>
          </cell>
          <cell r="BB66" t="str">
            <v>/QĐ-ĐHKT</v>
          </cell>
          <cell r="BC66" t="str">
            <v>3485 /QĐ-ĐHKT</v>
          </cell>
          <cell r="BD66" t="str">
            <v>3485 /QĐ-ĐHKT ngày 19 tháng 12 năm 2018</v>
          </cell>
        </row>
        <row r="67">
          <cell r="D67" t="str">
            <v>Nguyễn Thị Thúy Ly 17/02/1981</v>
          </cell>
          <cell r="E67" t="str">
            <v>Nguyễn Thị Thúy Ly</v>
          </cell>
          <cell r="F67" t="str">
            <v>17/02/1981</v>
          </cell>
          <cell r="G67" t="str">
            <v>Hà Nội</v>
          </cell>
          <cell r="H67" t="str">
            <v>Nữ</v>
          </cell>
          <cell r="I67" t="str">
            <v>Kinh tế chính trị</v>
          </cell>
          <cell r="J67" t="str">
            <v>QH-2016-E</v>
          </cell>
          <cell r="K67" t="str">
            <v>Quản lý kinh tế</v>
          </cell>
          <cell r="L67" t="str">
            <v>60340410</v>
          </cell>
          <cell r="M67">
            <v>14</v>
          </cell>
          <cell r="N67" t="str">
            <v>Quản lý kinh tế</v>
          </cell>
          <cell r="O67" t="str">
            <v>Quản lý nhân lực tại Tổng công ty cổ phần điện tử và tin học Việt Nam</v>
          </cell>
          <cell r="P67" t="str">
            <v>TS. Hoàng Xuân Lâm</v>
          </cell>
          <cell r="Q67" t="str">
            <v>Trường ĐH Công nghệ và Quản lý Hữu Nghị</v>
          </cell>
          <cell r="R67" t="str">
            <v>PGS.TS. Trần Đức Hiệp</v>
          </cell>
          <cell r="S67" t="str">
            <v>KTCT</v>
          </cell>
          <cell r="T67" t="str">
            <v xml:space="preserve"> Trường ĐH Kinh tế, ĐHQG Hà Nội</v>
          </cell>
          <cell r="U67" t="str">
            <v>TS. Nguyễn Viết Đăng</v>
          </cell>
          <cell r="V67" t="str">
            <v>Kinh tế Nông nghiệp</v>
          </cell>
          <cell r="W67" t="str">
            <v>Học viện nông nghiệp Việt Nam</v>
          </cell>
          <cell r="X67" t="str">
            <v>PGS.TS. Trần Thị Lan Hương</v>
          </cell>
          <cell r="Y67" t="str">
            <v>Kinh tế</v>
          </cell>
          <cell r="Z67" t="str">
            <v>Viện Nghiên cứu Châu Phi &amp; Trung Đông</v>
          </cell>
          <cell r="AA67" t="str">
            <v>TS. Lê Thị Hồng Điệp</v>
          </cell>
          <cell r="AB67" t="str">
            <v>KTCT</v>
          </cell>
          <cell r="AC67" t="str">
            <v xml:space="preserve"> Trường ĐH Kinh tế, ĐHQG Hà Nội</v>
          </cell>
          <cell r="AD67" t="str">
            <v>PGS.TS. Nguyễn Anh Tuấn</v>
          </cell>
          <cell r="AE67" t="str">
            <v>KTQT</v>
          </cell>
          <cell r="AF67" t="str">
            <v xml:space="preserve"> Trường ĐH Kinh tế, ĐHQG Hà Nội</v>
          </cell>
          <cell r="AG67" t="str">
            <v>4094/QĐ-ĐHKT ngày 16/12/2016 của Hiệu trưởng Trường ĐHKT</v>
          </cell>
          <cell r="AH67" t="str">
            <v>938/ĐHKT-QĐ ngày 17/04/2018</v>
          </cell>
          <cell r="AI67">
            <v>3.02</v>
          </cell>
          <cell r="AJ67" t="str">
            <v>3486 /QĐ-ĐHKT</v>
          </cell>
          <cell r="AK67" t="str">
            <v>ngày 19 tháng 12 năm 2018</v>
          </cell>
          <cell r="AL67">
            <v>8.6999999999999993</v>
          </cell>
          <cell r="AM67" t="str">
            <v>A</v>
          </cell>
          <cell r="AN67">
            <v>0</v>
          </cell>
          <cell r="AO67">
            <v>0</v>
          </cell>
          <cell r="AP67">
            <v>0</v>
          </cell>
          <cell r="AQ67">
            <v>0</v>
          </cell>
          <cell r="AR67" t="str">
            <v>0967654343</v>
          </cell>
          <cell r="AS67" t="str">
            <v>8h00</v>
          </cell>
          <cell r="AT67" t="str">
            <v>ngày 4 tháng 1 năm 2019</v>
          </cell>
          <cell r="AU67" t="str">
            <v>P.510, nhà E4, 144 Xuân Thủy, Cầu Giấy, HN</v>
          </cell>
          <cell r="AV67" t="e">
            <v>#N/A</v>
          </cell>
          <cell r="AW67" t="str">
            <v>8h00 ngày 4 tháng 1 năm 2019</v>
          </cell>
          <cell r="AX67" t="str">
            <v>8h00 ngày 4 tháng 1 năm 2019, tại P.510, nhà E4, 144 Xuân Thủy, Cầu Giấy, HN</v>
          </cell>
          <cell r="AY67">
            <v>0</v>
          </cell>
          <cell r="AZ67" t="str">
            <v>ngày 19 tháng 12 năm 2018</v>
          </cell>
          <cell r="BA67">
            <v>3486</v>
          </cell>
          <cell r="BB67" t="str">
            <v>/QĐ-ĐHKT</v>
          </cell>
          <cell r="BC67" t="str">
            <v>3486 /QĐ-ĐHKT</v>
          </cell>
          <cell r="BD67" t="str">
            <v>3486 /QĐ-ĐHKT ngày 19 tháng 12 năm 2018</v>
          </cell>
        </row>
        <row r="68">
          <cell r="D68" t="str">
            <v>Phạm Thúy Hằng 08/10/1986</v>
          </cell>
          <cell r="E68" t="str">
            <v>Phạm Thúy Hằng</v>
          </cell>
          <cell r="F68" t="str">
            <v>08/10/1986</v>
          </cell>
          <cell r="G68" t="str">
            <v>Hà Nội</v>
          </cell>
          <cell r="H68" t="str">
            <v>Nữ</v>
          </cell>
          <cell r="I68" t="str">
            <v>Kinh tế chính trị</v>
          </cell>
          <cell r="J68" t="str">
            <v>QH-2016-E</v>
          </cell>
          <cell r="K68" t="str">
            <v>Quản lý kinh tế</v>
          </cell>
          <cell r="L68" t="str">
            <v>60340410</v>
          </cell>
          <cell r="M68">
            <v>14</v>
          </cell>
          <cell r="N68" t="str">
            <v>Quản lý kinh tế</v>
          </cell>
          <cell r="O68" t="str">
            <v>Quản lý nhân lực tại Sở giao thông vận tải Hà Nội</v>
          </cell>
          <cell r="P68" t="str">
            <v>TS. Lê Văn Chiến</v>
          </cell>
          <cell r="Q68" t="str">
            <v>Học viện Chính trị Quốc Gia HCM</v>
          </cell>
          <cell r="R68" t="str">
            <v>PGS.TS. Trần Đức Hiệp</v>
          </cell>
          <cell r="S68" t="str">
            <v>KTCT</v>
          </cell>
          <cell r="T68" t="str">
            <v xml:space="preserve"> Trường ĐH Kinh tế, ĐHQG Hà Nội</v>
          </cell>
          <cell r="U68" t="str">
            <v>PGS.TS. Nguyễn Anh Tuấn</v>
          </cell>
          <cell r="V68" t="str">
            <v>KTQT</v>
          </cell>
          <cell r="W68" t="str">
            <v xml:space="preserve"> Trường ĐH Kinh tế, ĐHQG Hà Nội</v>
          </cell>
          <cell r="X68" t="str">
            <v>TS. Nguyễn Viết Đăng</v>
          </cell>
          <cell r="Y68" t="str">
            <v>Kinh tế Nông nghiệp</v>
          </cell>
          <cell r="Z68" t="str">
            <v>Học viện nông nghiệp Việt Nam</v>
          </cell>
          <cell r="AA68" t="str">
            <v>TS. Lê Thị Hồng Điệp</v>
          </cell>
          <cell r="AB68" t="str">
            <v>KTCT</v>
          </cell>
          <cell r="AC68" t="str">
            <v xml:space="preserve"> Trường ĐH Kinh tế, ĐHQG Hà Nội</v>
          </cell>
          <cell r="AD68" t="str">
            <v>PGS.TS. Trần Thị Lan Hương</v>
          </cell>
          <cell r="AE68" t="str">
            <v>Kinh tế</v>
          </cell>
          <cell r="AF68" t="str">
            <v>Viện Nghiên cứu Châu Phi &amp; Trung Đông</v>
          </cell>
          <cell r="AG68" t="str">
            <v>4094/QĐ-ĐHKT ngày 16/12/2016 của Hiệu trưởng Trường ĐHKT</v>
          </cell>
          <cell r="AH68" t="str">
            <v>915/ĐHKT-QĐ ngày 17/04/2018</v>
          </cell>
          <cell r="AI68">
            <v>3.11</v>
          </cell>
          <cell r="AJ68" t="str">
            <v>3487 /QĐ-ĐHKT</v>
          </cell>
          <cell r="AK68" t="str">
            <v>ngày 19 tháng 12 năm 2018</v>
          </cell>
          <cell r="AL68">
            <v>8.6999999999999993</v>
          </cell>
          <cell r="AM68" t="str">
            <v>A</v>
          </cell>
          <cell r="AN68">
            <v>0</v>
          </cell>
          <cell r="AO68">
            <v>0</v>
          </cell>
          <cell r="AP68">
            <v>0</v>
          </cell>
          <cell r="AQ68">
            <v>0</v>
          </cell>
          <cell r="AR68" t="str">
            <v>0945695779</v>
          </cell>
          <cell r="AS68" t="str">
            <v>8h00</v>
          </cell>
          <cell r="AT68" t="str">
            <v>ngày 4 tháng 1 năm 2019</v>
          </cell>
          <cell r="AU68" t="str">
            <v>P.510, nhà E4, 144 Xuân Thủy, Cầu Giấy, HN</v>
          </cell>
          <cell r="AV68" t="e">
            <v>#N/A</v>
          </cell>
          <cell r="AW68" t="str">
            <v>8h00 ngày 4 tháng 1 năm 2019</v>
          </cell>
          <cell r="AX68" t="str">
            <v>8h00 ngày 4 tháng 1 năm 2019, tại P.510, nhà E4, 144 Xuân Thủy, Cầu Giấy, HN</v>
          </cell>
          <cell r="AY68">
            <v>0</v>
          </cell>
          <cell r="AZ68" t="str">
            <v>ngày 19 tháng 12 năm 2018</v>
          </cell>
          <cell r="BA68">
            <v>3487</v>
          </cell>
          <cell r="BB68" t="str">
            <v>/QĐ-ĐHKT</v>
          </cell>
          <cell r="BC68" t="str">
            <v>3487 /QĐ-ĐHKT</v>
          </cell>
          <cell r="BD68" t="str">
            <v>3487 /QĐ-ĐHKT ngày 19 tháng 12 năm 2018</v>
          </cell>
        </row>
        <row r="69">
          <cell r="D69" t="str">
            <v>Nguyễn Hoàng Loan 17/05/1982</v>
          </cell>
          <cell r="E69" t="str">
            <v>Nguyễn Hoàng Loan</v>
          </cell>
          <cell r="F69" t="str">
            <v>17/05/1982</v>
          </cell>
          <cell r="G69" t="str">
            <v>Sơn La</v>
          </cell>
          <cell r="H69" t="str">
            <v>Nữ</v>
          </cell>
          <cell r="I69" t="str">
            <v>Kinh tế chính trị</v>
          </cell>
          <cell r="J69" t="str">
            <v>QH-2016-E</v>
          </cell>
          <cell r="K69" t="str">
            <v>Quản lý kinh tế</v>
          </cell>
          <cell r="L69" t="str">
            <v>60340410</v>
          </cell>
          <cell r="M69">
            <v>14</v>
          </cell>
          <cell r="N69" t="str">
            <v>Quản lý kinh tế</v>
          </cell>
          <cell r="O69" t="str">
            <v>Quản lý nhân lực tại Ban quản lý dự án nhà máy thủy điện Sơn La</v>
          </cell>
          <cell r="P69" t="str">
            <v>TS. Trần Quang Tuyến</v>
          </cell>
          <cell r="Q69" t="str">
            <v>Trường ĐHKT, ĐHQGHN</v>
          </cell>
          <cell r="R69" t="str">
            <v>PGS.TS. Trần Đức Hiệp</v>
          </cell>
          <cell r="S69" t="str">
            <v>KTCT</v>
          </cell>
          <cell r="T69" t="str">
            <v xml:space="preserve"> Trường ĐH Kinh tế, ĐHQG Hà Nội</v>
          </cell>
          <cell r="U69" t="str">
            <v>TS. Nguyễn Viết Đăng</v>
          </cell>
          <cell r="V69" t="str">
            <v>Kinh tế Nông nghiệp</v>
          </cell>
          <cell r="W69" t="str">
            <v>Học viện nông nghiệp Việt Nam</v>
          </cell>
          <cell r="X69" t="str">
            <v>PGS.TS. Nguyễn Anh Tuấn</v>
          </cell>
          <cell r="Y69" t="str">
            <v>KTQT</v>
          </cell>
          <cell r="Z69" t="str">
            <v xml:space="preserve"> Trường ĐH Kinh tế, ĐHQG Hà Nội</v>
          </cell>
          <cell r="AA69" t="str">
            <v>TS. Lê Thị Hồng Điệp</v>
          </cell>
          <cell r="AB69" t="str">
            <v>KTCT</v>
          </cell>
          <cell r="AC69" t="str">
            <v xml:space="preserve"> Trường ĐH Kinh tế, ĐHQG Hà Nội</v>
          </cell>
          <cell r="AD69" t="str">
            <v>PGS.TS. Trần Thị Lan Hương</v>
          </cell>
          <cell r="AE69" t="str">
            <v>Kinh tế</v>
          </cell>
          <cell r="AF69" t="str">
            <v>Viện Nghiên cứu Châu Phi &amp; Trung Đông</v>
          </cell>
          <cell r="AG69" t="str">
            <v>4094/QĐ-ĐHKT ngày 16/12/2016 của Hiệu trưởng Trường ĐHKT</v>
          </cell>
          <cell r="AH69" t="str">
            <v>936/ĐHKT-QĐ ngày 17/04/2018</v>
          </cell>
          <cell r="AI69">
            <v>3</v>
          </cell>
          <cell r="AJ69" t="str">
            <v>3488 /QĐ-ĐHKT</v>
          </cell>
          <cell r="AK69" t="str">
            <v>ngày 19 tháng 12 năm 2018</v>
          </cell>
          <cell r="AL69">
            <v>8.5</v>
          </cell>
          <cell r="AM69" t="str">
            <v>A</v>
          </cell>
          <cell r="AN69">
            <v>0</v>
          </cell>
          <cell r="AO69">
            <v>0</v>
          </cell>
          <cell r="AP69">
            <v>0</v>
          </cell>
          <cell r="AQ69">
            <v>0</v>
          </cell>
          <cell r="AR69" t="str">
            <v>0982355565</v>
          </cell>
          <cell r="AS69" t="str">
            <v>8h00</v>
          </cell>
          <cell r="AT69" t="str">
            <v>ngày 4 tháng 1 năm 2019</v>
          </cell>
          <cell r="AU69" t="str">
            <v>P.510, nhà E4, 144 Xuân Thủy, Cầu Giấy, HN</v>
          </cell>
          <cell r="AV69" t="e">
            <v>#N/A</v>
          </cell>
          <cell r="AW69" t="str">
            <v>8h00 ngày 4 tháng 1 năm 2019</v>
          </cell>
          <cell r="AX69" t="str">
            <v>8h00 ngày 4 tháng 1 năm 2019, tại P.510, nhà E4, 144 Xuân Thủy, Cầu Giấy, HN</v>
          </cell>
          <cell r="AY69">
            <v>0</v>
          </cell>
          <cell r="AZ69" t="str">
            <v>ngày 19 tháng 12 năm 2018</v>
          </cell>
          <cell r="BA69">
            <v>3488</v>
          </cell>
          <cell r="BB69" t="str">
            <v>/QĐ-ĐHKT</v>
          </cell>
          <cell r="BC69" t="str">
            <v>3488 /QĐ-ĐHKT</v>
          </cell>
          <cell r="BD69" t="str">
            <v>3488 /QĐ-ĐHKT ngày 19 tháng 12 năm 2018</v>
          </cell>
        </row>
        <row r="70">
          <cell r="D70" t="str">
            <v>Nguyễn Đức Ngọc 12/12/1990</v>
          </cell>
          <cell r="E70" t="str">
            <v>Nguyễn Đức Ngọc</v>
          </cell>
          <cell r="F70" t="str">
            <v>12/12/1990</v>
          </cell>
          <cell r="G70" t="str">
            <v>Hà Nam</v>
          </cell>
          <cell r="H70" t="str">
            <v>Nam</v>
          </cell>
          <cell r="I70" t="str">
            <v>Kinh tế chính trị</v>
          </cell>
          <cell r="J70" t="str">
            <v>QH-2016-E</v>
          </cell>
          <cell r="K70" t="str">
            <v>Quản lý kinh tế</v>
          </cell>
          <cell r="L70" t="str">
            <v>60340410</v>
          </cell>
          <cell r="M70">
            <v>14</v>
          </cell>
          <cell r="N70" t="str">
            <v>Quản lý kinh tế</v>
          </cell>
          <cell r="O70" t="str">
            <v>Quản lý nhân lực tại MobiFone thành phố Hà Nội 3 - Công ty dịch vụ MobiFone khu vực 1 - Chi nhánh Tổng công ty viễn thông MobiFone</v>
          </cell>
          <cell r="P70" t="str">
            <v>PGS.TS Đinh Văn Thông</v>
          </cell>
          <cell r="Q70" t="str">
            <v>Trường ĐHKT, ĐHQGHN</v>
          </cell>
          <cell r="R70" t="str">
            <v>PGS.TS. Trần Đức Hiệp</v>
          </cell>
          <cell r="S70" t="str">
            <v>KTCT</v>
          </cell>
          <cell r="T70" t="str">
            <v xml:space="preserve"> Trường ĐH Kinh tế, ĐHQG Hà Nội</v>
          </cell>
          <cell r="U70" t="str">
            <v>PGS.TS. Nguyễn Anh Tuấn</v>
          </cell>
          <cell r="V70" t="str">
            <v>KTQT</v>
          </cell>
          <cell r="W70" t="str">
            <v xml:space="preserve"> Trường ĐH Kinh tế, ĐHQG Hà Nội</v>
          </cell>
          <cell r="X70" t="str">
            <v>PGS.TS. Trần Thị Lan Hương</v>
          </cell>
          <cell r="Y70" t="str">
            <v>Kinh tế</v>
          </cell>
          <cell r="Z70" t="str">
            <v>Viện Nghiên cứu Châu Phi &amp; Trung Đông</v>
          </cell>
          <cell r="AA70" t="str">
            <v>TS. Lê Thị Hồng Điệp</v>
          </cell>
          <cell r="AB70" t="str">
            <v>KTCT</v>
          </cell>
          <cell r="AC70" t="str">
            <v xml:space="preserve"> Trường ĐH Kinh tế, ĐHQG Hà Nội</v>
          </cell>
          <cell r="AD70" t="str">
            <v>TS. Nguyễn Viết Đăng</v>
          </cell>
          <cell r="AE70" t="str">
            <v>Kinh tế Nông nghiệp</v>
          </cell>
          <cell r="AF70" t="str">
            <v>Học viện nông nghiệp Việt Nam</v>
          </cell>
          <cell r="AG70" t="str">
            <v>4094/QĐ-ĐHKT ngày 16/12/2016 của Hiệu trưởng Trường ĐHKT</v>
          </cell>
          <cell r="AH70" t="str">
            <v>948/ĐHKT-QĐ ngày 17/04/2018</v>
          </cell>
          <cell r="AI70">
            <v>2.9</v>
          </cell>
          <cell r="AJ70" t="str">
            <v>3489 /QĐ-ĐHKT</v>
          </cell>
          <cell r="AK70" t="str">
            <v>ngày 19 tháng 12 năm 2018</v>
          </cell>
          <cell r="AL70">
            <v>8.5</v>
          </cell>
          <cell r="AM70" t="str">
            <v>A</v>
          </cell>
          <cell r="AN70">
            <v>0</v>
          </cell>
          <cell r="AO70">
            <v>0</v>
          </cell>
          <cell r="AP70">
            <v>0</v>
          </cell>
          <cell r="AQ70">
            <v>0</v>
          </cell>
          <cell r="AR70" t="str">
            <v>0964036866</v>
          </cell>
          <cell r="AS70" t="str">
            <v>8h00</v>
          </cell>
          <cell r="AT70" t="str">
            <v>ngày 4 tháng 1 năm 2019</v>
          </cell>
          <cell r="AU70" t="str">
            <v>P.510, nhà E4, 144 Xuân Thủy, Cầu Giấy, HN</v>
          </cell>
          <cell r="AV70" t="e">
            <v>#N/A</v>
          </cell>
          <cell r="AW70" t="str">
            <v>8h00 ngày 4 tháng 1 năm 2019</v>
          </cell>
          <cell r="AX70" t="str">
            <v>8h00 ngày 4 tháng 1 năm 2019, tại P.510, nhà E4, 144 Xuân Thủy, Cầu Giấy, HN</v>
          </cell>
          <cell r="AY70">
            <v>0</v>
          </cell>
          <cell r="AZ70" t="str">
            <v>ngày 19 tháng 12 năm 2018</v>
          </cell>
          <cell r="BA70">
            <v>3489</v>
          </cell>
          <cell r="BB70" t="str">
            <v>/QĐ-ĐHKT</v>
          </cell>
          <cell r="BC70" t="str">
            <v>3489 /QĐ-ĐHKT</v>
          </cell>
          <cell r="BD70" t="str">
            <v>3489 /QĐ-ĐHKT ngày 19 tháng 12 năm 2018</v>
          </cell>
        </row>
        <row r="71">
          <cell r="D71" t="str">
            <v>Nguyễn Thị Phương 07/11/1991</v>
          </cell>
          <cell r="E71" t="str">
            <v>Nguyễn Thị Phương</v>
          </cell>
          <cell r="F71" t="str">
            <v>07/11/1991</v>
          </cell>
          <cell r="G71" t="str">
            <v>Hà Nội</v>
          </cell>
          <cell r="H71" t="str">
            <v>Nữ</v>
          </cell>
          <cell r="I71" t="str">
            <v>Kinh tế chính trị</v>
          </cell>
          <cell r="J71" t="str">
            <v>QH-2016-E</v>
          </cell>
          <cell r="K71" t="str">
            <v>Quản lý kinh tế</v>
          </cell>
          <cell r="L71" t="str">
            <v>60340410</v>
          </cell>
          <cell r="M71">
            <v>14</v>
          </cell>
          <cell r="N71" t="str">
            <v>Quản lý kinh tế</v>
          </cell>
          <cell r="O71" t="str">
            <v>Phát triển nguồn nhân lực của Trường Đại học Giáo dục, Đại học Quốc gia Hà Nội</v>
          </cell>
          <cell r="P71" t="str">
            <v>TS. Nguyễn Thùy Anh</v>
          </cell>
          <cell r="Q71" t="str">
            <v>Trường ĐHKT, ĐHQGHN</v>
          </cell>
          <cell r="R71" t="str">
            <v>PGS.TS. Trần Đức Hiệp</v>
          </cell>
          <cell r="S71" t="str">
            <v>KTCT</v>
          </cell>
          <cell r="T71" t="str">
            <v xml:space="preserve"> Trường ĐH Kinh tế, ĐHQG Hà Nội</v>
          </cell>
          <cell r="U71" t="str">
            <v>PGS.TS. Trần Thị Lan Hương</v>
          </cell>
          <cell r="V71" t="str">
            <v>Kinh tế</v>
          </cell>
          <cell r="W71" t="str">
            <v>Viện Nghiên cứu Châu Phi &amp; Trung Đông</v>
          </cell>
          <cell r="X71" t="str">
            <v>PGS.TS. Nguyễn Anh Tuấn</v>
          </cell>
          <cell r="Y71" t="str">
            <v>KTQT</v>
          </cell>
          <cell r="Z71" t="str">
            <v xml:space="preserve"> Trường ĐH Kinh tế, ĐHQG Hà Nội</v>
          </cell>
          <cell r="AA71" t="str">
            <v>TS. Lê Thị Hồng Điệp</v>
          </cell>
          <cell r="AB71" t="str">
            <v>KTCT</v>
          </cell>
          <cell r="AC71" t="str">
            <v xml:space="preserve"> Trường ĐH Kinh tế, ĐHQG Hà Nội</v>
          </cell>
          <cell r="AD71" t="str">
            <v>TS. Nguyễn Viết Đăng</v>
          </cell>
          <cell r="AE71" t="str">
            <v>Kinh tế Nông nghiệp</v>
          </cell>
          <cell r="AF71" t="str">
            <v>Học viện nông nghiệp Việt Nam</v>
          </cell>
          <cell r="AG71" t="str">
            <v>4094/QĐ-ĐHKT ngày 16/12/2016 của Hiệu trưởng Trường ĐHKT</v>
          </cell>
          <cell r="AH71" t="str">
            <v>950/ĐHKT-QĐ ngày 17/04/2018</v>
          </cell>
          <cell r="AI71">
            <v>3.17</v>
          </cell>
          <cell r="AJ71" t="str">
            <v>3490 /QĐ-ĐHKT</v>
          </cell>
          <cell r="AK71" t="str">
            <v>ngày 19 tháng 12 năm 2018</v>
          </cell>
          <cell r="AL71">
            <v>8.6999999999999993</v>
          </cell>
          <cell r="AM71" t="str">
            <v>A</v>
          </cell>
          <cell r="AN71">
            <v>0</v>
          </cell>
          <cell r="AO71">
            <v>0</v>
          </cell>
          <cell r="AP71">
            <v>0</v>
          </cell>
          <cell r="AQ71">
            <v>0</v>
          </cell>
          <cell r="AR71" t="str">
            <v>0386089793</v>
          </cell>
          <cell r="AS71" t="str">
            <v>8h00</v>
          </cell>
          <cell r="AT71" t="str">
            <v>ngày 4 tháng 1 năm 2019</v>
          </cell>
          <cell r="AU71" t="str">
            <v>P.510, nhà E4, 144 Xuân Thủy, Cầu Giấy, HN</v>
          </cell>
          <cell r="AV71" t="e">
            <v>#N/A</v>
          </cell>
          <cell r="AW71" t="str">
            <v>8h00 ngày 4 tháng 1 năm 2019</v>
          </cell>
          <cell r="AX71" t="str">
            <v>8h00 ngày 4 tháng 1 năm 2019, tại P.510, nhà E4, 144 Xuân Thủy, Cầu Giấy, HN</v>
          </cell>
          <cell r="AY71">
            <v>0</v>
          </cell>
          <cell r="AZ71" t="str">
            <v>ngày 19 tháng 12 năm 2018</v>
          </cell>
          <cell r="BA71">
            <v>3490</v>
          </cell>
          <cell r="BB71" t="str">
            <v>/QĐ-ĐHKT</v>
          </cell>
          <cell r="BC71" t="str">
            <v>3490 /QĐ-ĐHKT</v>
          </cell>
          <cell r="BD71" t="str">
            <v>3490 /QĐ-ĐHKT ngày 19 tháng 12 năm 2018</v>
          </cell>
        </row>
        <row r="72">
          <cell r="D72" t="str">
            <v>Đinh Trọng 29/06/1977</v>
          </cell>
          <cell r="E72" t="str">
            <v>Đinh Trọng</v>
          </cell>
          <cell r="F72" t="str">
            <v>29/06/1977</v>
          </cell>
          <cell r="G72" t="str">
            <v>Hà Nội</v>
          </cell>
          <cell r="H72" t="str">
            <v>Nam</v>
          </cell>
          <cell r="I72" t="str">
            <v>Kinh tế chính trị</v>
          </cell>
          <cell r="J72" t="str">
            <v>QH-2016-E</v>
          </cell>
          <cell r="K72" t="str">
            <v>Quản lý kinh tế</v>
          </cell>
          <cell r="L72" t="str">
            <v>60340410</v>
          </cell>
          <cell r="M72">
            <v>15</v>
          </cell>
          <cell r="N72" t="str">
            <v>Quản lý kinh tế</v>
          </cell>
          <cell r="O72" t="str">
            <v>Chất lượng nhân lực của UBND cấp phường trên địa bàn Quận Cầu Giấy, thành phố Hà Nội</v>
          </cell>
          <cell r="P72" t="str">
            <v>GS.TS Phan Huy Đường</v>
          </cell>
          <cell r="Q72" t="str">
            <v>Trường ĐHKT, ĐHQGHN</v>
          </cell>
          <cell r="R72" t="str">
            <v>PGS.TS. Lê Danh Tốn</v>
          </cell>
          <cell r="S72" t="str">
            <v>KTCT</v>
          </cell>
          <cell r="T72" t="str">
            <v xml:space="preserve"> Trường ĐH Kinh tế, ĐHQG Hà Nội</v>
          </cell>
          <cell r="U72" t="str">
            <v>TS. Nguyễn Xuân Thành</v>
          </cell>
          <cell r="V72" t="str">
            <v>Kinh tế</v>
          </cell>
          <cell r="W72" t="str">
            <v>Cục thuế thành phố Hà Nội</v>
          </cell>
          <cell r="X72" t="str">
            <v>PGS.TS. Trương Quốc Cường</v>
          </cell>
          <cell r="Y72" t="str">
            <v>TCNH</v>
          </cell>
          <cell r="Z72" t="str">
            <v>Học viện Ngân hàng</v>
          </cell>
          <cell r="AA72" t="str">
            <v>TS. Nguyễn Thị Thu Hoài</v>
          </cell>
          <cell r="AB72" t="str">
            <v>KTCT</v>
          </cell>
          <cell r="AC72" t="str">
            <v xml:space="preserve"> Trường ĐH Kinh tế, ĐHQG Hà Nội</v>
          </cell>
          <cell r="AD72" t="str">
            <v>TS. Phạm Quang Vinh</v>
          </cell>
          <cell r="AE72" t="str">
            <v>KTCT</v>
          </cell>
          <cell r="AF72" t="str">
            <v xml:space="preserve"> Trường ĐH Kinh tế, ĐHQG Hà Nội</v>
          </cell>
          <cell r="AG72" t="str">
            <v>4094/QĐ-ĐHKT ngày 16/12/2016 của Hiệu trưởng Trường ĐHKT</v>
          </cell>
          <cell r="AH72" t="str">
            <v>976/ĐHKT-QĐ ngày 17/04/2018</v>
          </cell>
          <cell r="AI72">
            <v>3.21</v>
          </cell>
          <cell r="AJ72" t="str">
            <v>3491 /QĐ-ĐHKT</v>
          </cell>
          <cell r="AK72" t="str">
            <v>ngày 19 tháng 12 năm 2018</v>
          </cell>
          <cell r="AL72">
            <v>8.8000000000000007</v>
          </cell>
          <cell r="AM72" t="str">
            <v>A</v>
          </cell>
          <cell r="AN72">
            <v>0</v>
          </cell>
          <cell r="AO72">
            <v>0</v>
          </cell>
          <cell r="AP72">
            <v>0</v>
          </cell>
          <cell r="AQ72">
            <v>0</v>
          </cell>
          <cell r="AR72" t="str">
            <v>0917379977</v>
          </cell>
          <cell r="AS72" t="str">
            <v>8h00</v>
          </cell>
          <cell r="AT72" t="str">
            <v>ngày 9 tháng 1 năm 2019</v>
          </cell>
          <cell r="AU72" t="str">
            <v>P.510, nhà E4, 144 Xuân Thủy, Cầu Giấy, HN</v>
          </cell>
          <cell r="AV72" t="e">
            <v>#N/A</v>
          </cell>
          <cell r="AW72" t="str">
            <v>8h00 ngày 9 tháng 1 năm 2019</v>
          </cell>
          <cell r="AX72" t="str">
            <v>8h00 ngày 9 tháng 1 năm 2019, tại P.510, nhà E4, 144 Xuân Thủy, Cầu Giấy, HN</v>
          </cell>
          <cell r="AY72">
            <v>0</v>
          </cell>
          <cell r="AZ72" t="str">
            <v>ngày 19 tháng 12 năm 2018</v>
          </cell>
          <cell r="BA72">
            <v>3491</v>
          </cell>
          <cell r="BB72" t="str">
            <v>/QĐ-ĐHKT</v>
          </cell>
          <cell r="BC72" t="str">
            <v>3491 /QĐ-ĐHKT</v>
          </cell>
          <cell r="BD72" t="str">
            <v>3491 /QĐ-ĐHKT ngày 19 tháng 12 năm 2018</v>
          </cell>
        </row>
        <row r="73">
          <cell r="D73" t="str">
            <v>Đinh Ngọc Linh 16/09/1982</v>
          </cell>
          <cell r="E73" t="str">
            <v>Đinh Ngọc Linh</v>
          </cell>
          <cell r="F73" t="str">
            <v>16/09/1982</v>
          </cell>
          <cell r="G73" t="str">
            <v>Hưng Yên</v>
          </cell>
          <cell r="H73" t="str">
            <v>Nam</v>
          </cell>
          <cell r="I73" t="str">
            <v>Kinh tế chính trị</v>
          </cell>
          <cell r="J73" t="str">
            <v>QH-2015-E</v>
          </cell>
          <cell r="K73" t="str">
            <v>Quản lý kinh tế</v>
          </cell>
          <cell r="L73">
            <v>60340410</v>
          </cell>
          <cell r="M73">
            <v>15</v>
          </cell>
          <cell r="N73" t="str">
            <v>Quản lý kinh tế</v>
          </cell>
          <cell r="O73" t="str">
            <v>Hoàn thiện cơ chế phối hợp thu ngân sách nhà nước của kho bạc nhà nước Việt Nam</v>
          </cell>
          <cell r="P73" t="str">
            <v>TS. Phan Trung Chính</v>
          </cell>
          <cell r="Q73" t="str">
            <v>Học viện Chính trị quốc gia Hồ Chí Minh</v>
          </cell>
          <cell r="R73" t="str">
            <v>PGS.TS. Lê Danh Tốn</v>
          </cell>
          <cell r="S73" t="str">
            <v>KTCT</v>
          </cell>
          <cell r="T73" t="str">
            <v xml:space="preserve"> Trường ĐH Kinh tế, ĐHQG Hà Nội</v>
          </cell>
          <cell r="U73" t="str">
            <v>TS. Nguyễn Xuân Thành</v>
          </cell>
          <cell r="V73" t="str">
            <v>Kinh tế</v>
          </cell>
          <cell r="W73" t="str">
            <v>Cục thuế thành phố Hà Nội</v>
          </cell>
          <cell r="X73" t="str">
            <v>TS. Phạm Quang Vinh</v>
          </cell>
          <cell r="Y73" t="str">
            <v>KTCT</v>
          </cell>
          <cell r="Z73" t="str">
            <v xml:space="preserve"> Trường ĐH Kinh tế, ĐHQG Hà Nội</v>
          </cell>
          <cell r="AA73" t="str">
            <v>TS. Nguyễn Thị Thu Hoài</v>
          </cell>
          <cell r="AB73" t="str">
            <v>KTCT</v>
          </cell>
          <cell r="AC73" t="str">
            <v xml:space="preserve"> Trường ĐH Kinh tế, ĐHQG Hà Nội</v>
          </cell>
          <cell r="AD73" t="str">
            <v>PGS.TS. Trương Quốc Cường</v>
          </cell>
          <cell r="AE73" t="str">
            <v>TCNH</v>
          </cell>
          <cell r="AF73" t="str">
            <v>Học viện Ngân hàng</v>
          </cell>
          <cell r="AG73" t="str">
            <v>5756/QĐ-ĐHKT ngày 31/12/2015 của Hiệu trưởng Trường Đại học Kinh tế</v>
          </cell>
          <cell r="AH73" t="str">
            <v>983/QĐ-ĐHKT ngày 04/05/2017</v>
          </cell>
          <cell r="AI73">
            <v>2.94</v>
          </cell>
          <cell r="AJ73" t="str">
            <v>3492 /QĐ-ĐHKT</v>
          </cell>
          <cell r="AK73" t="str">
            <v>ngày 19 tháng 12 năm 2018</v>
          </cell>
          <cell r="AL73">
            <v>8.6</v>
          </cell>
          <cell r="AM73" t="str">
            <v>A</v>
          </cell>
          <cell r="AN73">
            <v>0</v>
          </cell>
          <cell r="AO73">
            <v>0</v>
          </cell>
          <cell r="AP73">
            <v>0</v>
          </cell>
          <cell r="AQ73">
            <v>0</v>
          </cell>
          <cell r="AR73" t="str">
            <v>0979716982</v>
          </cell>
          <cell r="AS73" t="str">
            <v>8h00</v>
          </cell>
          <cell r="AT73" t="str">
            <v>ngày 9 tháng 1 năm 2019</v>
          </cell>
          <cell r="AU73" t="str">
            <v>P.510, nhà E4, 144 Xuân Thủy, Cầu Giấy, HN</v>
          </cell>
          <cell r="AV73" t="e">
            <v>#N/A</v>
          </cell>
          <cell r="AW73" t="str">
            <v>8h00 ngày 9 tháng 1 năm 2019</v>
          </cell>
          <cell r="AX73" t="str">
            <v>8h00 ngày 9 tháng 1 năm 2019, tại P.510, nhà E4, 144 Xuân Thủy, Cầu Giấy, HN</v>
          </cell>
          <cell r="AY73">
            <v>0</v>
          </cell>
          <cell r="AZ73" t="str">
            <v>ngày 19 tháng 12 năm 2018</v>
          </cell>
          <cell r="BA73">
            <v>3492</v>
          </cell>
          <cell r="BB73" t="str">
            <v>/QĐ-ĐHKT</v>
          </cell>
          <cell r="BC73" t="str">
            <v>3492 /QĐ-ĐHKT</v>
          </cell>
          <cell r="BD73" t="str">
            <v>3492 /QĐ-ĐHKT ngày 19 tháng 12 năm 2018</v>
          </cell>
        </row>
        <row r="74">
          <cell r="D74" t="str">
            <v>Vũ Xuân Thành 27/03/1980</v>
          </cell>
          <cell r="E74" t="str">
            <v>Vũ Xuân Thành</v>
          </cell>
          <cell r="F74" t="str">
            <v>27/03/1980</v>
          </cell>
          <cell r="G74" t="str">
            <v>Hưng Yên</v>
          </cell>
          <cell r="H74" t="str">
            <v>Nam</v>
          </cell>
          <cell r="I74" t="str">
            <v>Kinh tế chính trị</v>
          </cell>
          <cell r="J74" t="str">
            <v>QH-2016-E</v>
          </cell>
          <cell r="K74" t="str">
            <v>Quản lý kinh tế</v>
          </cell>
          <cell r="L74" t="str">
            <v>60340410</v>
          </cell>
          <cell r="M74">
            <v>15</v>
          </cell>
          <cell r="N74" t="str">
            <v>Quản lý kinh tế</v>
          </cell>
          <cell r="O74" t="str">
            <v>Quản lý hoạt động du lịch di tích lịch sử cấp quốc gia đền thờ lưỡng quốc trạng nguyên Tống Trân</v>
          </cell>
          <cell r="P74" t="str">
            <v>PGS.TS Nguyễn Thị Kim Anh</v>
          </cell>
          <cell r="Q74" t="str">
            <v>Trường ĐHKT, ĐHQGHN</v>
          </cell>
          <cell r="R74" t="str">
            <v>PGS.TS. Lê Danh Tốn</v>
          </cell>
          <cell r="S74" t="str">
            <v>KTCT</v>
          </cell>
          <cell r="T74" t="str">
            <v xml:space="preserve"> Trường ĐH Kinh tế, ĐHQG Hà Nội</v>
          </cell>
          <cell r="U74" t="str">
            <v>TS. Phạm Quang Vinh</v>
          </cell>
          <cell r="V74" t="str">
            <v>KTCT</v>
          </cell>
          <cell r="W74" t="str">
            <v xml:space="preserve"> Trường ĐH Kinh tế, ĐHQG Hà Nội</v>
          </cell>
          <cell r="X74" t="str">
            <v>TS. Nguyễn Xuân Thành</v>
          </cell>
          <cell r="Y74" t="str">
            <v>Kinh tế</v>
          </cell>
          <cell r="Z74" t="str">
            <v>Cục thuế thành phố Hà Nội</v>
          </cell>
          <cell r="AA74" t="str">
            <v>TS. Nguyễn Thị Thu Hoài</v>
          </cell>
          <cell r="AB74" t="str">
            <v>KTCT</v>
          </cell>
          <cell r="AC74" t="str">
            <v xml:space="preserve"> Trường ĐH Kinh tế, ĐHQG Hà Nội</v>
          </cell>
          <cell r="AD74" t="str">
            <v>PGS.TS. Trương Quốc Cường</v>
          </cell>
          <cell r="AE74" t="str">
            <v>TCNH</v>
          </cell>
          <cell r="AF74" t="str">
            <v>Học viện Ngân hàng</v>
          </cell>
          <cell r="AG74" t="str">
            <v>4094/QĐ-ĐHKT ngày 16/12/2016 của Hiệu trưởng Trường ĐHKT</v>
          </cell>
          <cell r="AH74" t="str">
            <v>961/ĐHKT-QĐ ngày 17/04/2018</v>
          </cell>
          <cell r="AI74">
            <v>2.75</v>
          </cell>
          <cell r="AJ74" t="str">
            <v>3493 /QĐ-ĐHKT</v>
          </cell>
          <cell r="AK74" t="str">
            <v>ngày 19 tháng 12 năm 2018</v>
          </cell>
          <cell r="AL74">
            <v>8.6</v>
          </cell>
          <cell r="AM74" t="str">
            <v>A</v>
          </cell>
          <cell r="AN74">
            <v>0</v>
          </cell>
          <cell r="AO74">
            <v>0</v>
          </cell>
          <cell r="AP74">
            <v>0</v>
          </cell>
          <cell r="AQ74">
            <v>0</v>
          </cell>
          <cell r="AR74" t="str">
            <v>0916816379</v>
          </cell>
          <cell r="AS74" t="str">
            <v>8h00</v>
          </cell>
          <cell r="AT74" t="str">
            <v>ngày 9 tháng 1 năm 2019</v>
          </cell>
          <cell r="AU74" t="str">
            <v>P.510, nhà E4, 144 Xuân Thủy, Cầu Giấy, HN</v>
          </cell>
          <cell r="AV74" t="e">
            <v>#N/A</v>
          </cell>
          <cell r="AW74" t="str">
            <v>8h00 ngày 9 tháng 1 năm 2019</v>
          </cell>
          <cell r="AX74" t="str">
            <v>8h00 ngày 9 tháng 1 năm 2019, tại P.510, nhà E4, 144 Xuân Thủy, Cầu Giấy, HN</v>
          </cell>
          <cell r="AY74">
            <v>0</v>
          </cell>
          <cell r="AZ74" t="str">
            <v>ngày 19 tháng 12 năm 2018</v>
          </cell>
          <cell r="BA74">
            <v>3493</v>
          </cell>
          <cell r="BB74" t="str">
            <v>/QĐ-ĐHKT</v>
          </cell>
          <cell r="BC74" t="str">
            <v>3493 /QĐ-ĐHKT</v>
          </cell>
          <cell r="BD74" t="str">
            <v>3493 /QĐ-ĐHKT ngày 19 tháng 12 năm 2018</v>
          </cell>
        </row>
        <row r="75">
          <cell r="D75" t="str">
            <v>Nguyễn Thị Quý 19/03/1990</v>
          </cell>
          <cell r="E75" t="str">
            <v>Nguyễn Thị Quý</v>
          </cell>
          <cell r="F75" t="str">
            <v>19/03/1990</v>
          </cell>
          <cell r="G75" t="str">
            <v>Hà Nội</v>
          </cell>
          <cell r="H75" t="str">
            <v>Nữ</v>
          </cell>
          <cell r="I75" t="str">
            <v>Kinh tế chính trị</v>
          </cell>
          <cell r="J75" t="str">
            <v>QH-2016-E</v>
          </cell>
          <cell r="K75" t="str">
            <v>Quản lý kinh tế</v>
          </cell>
          <cell r="L75" t="str">
            <v>60340410</v>
          </cell>
          <cell r="M75">
            <v>15</v>
          </cell>
          <cell r="N75" t="str">
            <v>Quản lý kinh tế</v>
          </cell>
          <cell r="O75" t="str">
            <v>Quản lý rủi ro trong cho vay tại Ngân hàng TMCP Đầu tư &amp; Phát triển Việt Nam -Chi nhánh Lai Châu</v>
          </cell>
          <cell r="P75" t="str">
            <v>TS. Trần Quang Tuyến</v>
          </cell>
          <cell r="Q75" t="str">
            <v>Trường ĐHKT, ĐHQGHN</v>
          </cell>
          <cell r="R75" t="str">
            <v>PGS.TS. Lê Danh Tốn</v>
          </cell>
          <cell r="S75" t="str">
            <v>KTCT</v>
          </cell>
          <cell r="T75" t="str">
            <v xml:space="preserve"> Trường ĐH Kinh tế, ĐHQG Hà Nội</v>
          </cell>
          <cell r="U75" t="str">
            <v>PGS.TS. Trương Quốc Cường</v>
          </cell>
          <cell r="V75" t="str">
            <v>TCNH</v>
          </cell>
          <cell r="W75" t="str">
            <v>Học viện Ngân hàng</v>
          </cell>
          <cell r="X75" t="str">
            <v>TS. Phạm Quang Vinh</v>
          </cell>
          <cell r="Y75" t="str">
            <v>KTCT</v>
          </cell>
          <cell r="Z75" t="str">
            <v xml:space="preserve"> Trường ĐH Kinh tế, ĐHQG Hà Nội</v>
          </cell>
          <cell r="AA75" t="str">
            <v>TS. Nguyễn Thị Thu Hoài</v>
          </cell>
          <cell r="AB75" t="str">
            <v>KTCT</v>
          </cell>
          <cell r="AC75" t="str">
            <v xml:space="preserve"> Trường ĐH Kinh tế, ĐHQG Hà Nội</v>
          </cell>
          <cell r="AD75" t="str">
            <v>TS. Nguyễn Xuân Thành</v>
          </cell>
          <cell r="AE75" t="str">
            <v>Kinh tế</v>
          </cell>
          <cell r="AF75" t="str">
            <v>Cục thuế thành phố Hà Nội</v>
          </cell>
          <cell r="AG75" t="str">
            <v>4094/QĐ-ĐHKT ngày 16/12/2016 của Hiệu trưởng Trường ĐHKT</v>
          </cell>
          <cell r="AH75" t="str">
            <v>967/ĐHKT-QĐ ngày 17/04/2018</v>
          </cell>
          <cell r="AI75">
            <v>3.09</v>
          </cell>
          <cell r="AJ75" t="str">
            <v>3494 /QĐ-ĐHKT</v>
          </cell>
          <cell r="AK75" t="str">
            <v>ngày 19 tháng 12 năm 2018</v>
          </cell>
          <cell r="AL75">
            <v>8.8000000000000007</v>
          </cell>
          <cell r="AM75" t="str">
            <v>A</v>
          </cell>
          <cell r="AN75">
            <v>0</v>
          </cell>
          <cell r="AO75">
            <v>0</v>
          </cell>
          <cell r="AP75">
            <v>0</v>
          </cell>
          <cell r="AQ75">
            <v>0</v>
          </cell>
          <cell r="AR75" t="str">
            <v>0966190390</v>
          </cell>
          <cell r="AS75" t="str">
            <v>8h00</v>
          </cell>
          <cell r="AT75" t="str">
            <v>ngày 9 tháng 1 năm 2019</v>
          </cell>
          <cell r="AU75" t="str">
            <v>P.510, nhà E4, 144 Xuân Thủy, Cầu Giấy, HN</v>
          </cell>
          <cell r="AV75" t="e">
            <v>#N/A</v>
          </cell>
          <cell r="AW75" t="str">
            <v>8h00 ngày 9 tháng 1 năm 2019</v>
          </cell>
          <cell r="AX75" t="str">
            <v>8h00 ngày 9 tháng 1 năm 2019, tại P.510, nhà E4, 144 Xuân Thủy, Cầu Giấy, HN</v>
          </cell>
          <cell r="AY75">
            <v>0</v>
          </cell>
          <cell r="AZ75" t="str">
            <v>ngày 19 tháng 12 năm 2018</v>
          </cell>
          <cell r="BA75">
            <v>3494</v>
          </cell>
          <cell r="BB75" t="str">
            <v>/QĐ-ĐHKT</v>
          </cell>
          <cell r="BC75" t="str">
            <v>3494 /QĐ-ĐHKT</v>
          </cell>
          <cell r="BD75" t="str">
            <v>3494 /QĐ-ĐHKT ngày 19 tháng 12 năm 2018</v>
          </cell>
        </row>
        <row r="76">
          <cell r="D76" t="str">
            <v>Nguyễn Hùng Cường 28/06/1986</v>
          </cell>
          <cell r="E76" t="str">
            <v>Nguyễn Hùng Cường</v>
          </cell>
          <cell r="F76" t="str">
            <v>28/06/1986</v>
          </cell>
          <cell r="H76" t="str">
            <v>Nam</v>
          </cell>
          <cell r="I76" t="str">
            <v>Kinh tế chính trị</v>
          </cell>
          <cell r="J76" t="str">
            <v>QH-2014-E</v>
          </cell>
          <cell r="K76" t="str">
            <v>Quản lý kinh tế</v>
          </cell>
          <cell r="L76" t="e">
            <v>#N/A</v>
          </cell>
          <cell r="N76" t="str">
            <v>Quản lý kinh tế</v>
          </cell>
          <cell r="O76" t="str">
            <v>Quản lý nhân lực tại Công ty cổ phần Kỹ thuật công trình Việt Nam</v>
          </cell>
          <cell r="P76" t="str">
            <v>PGS.TS. Đinh Văn Thông</v>
          </cell>
          <cell r="Q76" t="str">
            <v>Trường ĐHKT, ĐHQGHN</v>
          </cell>
          <cell r="R76" t="str">
            <v>GS.TS. Phan Huy Đường</v>
          </cell>
          <cell r="S76" t="str">
            <v>KTCT</v>
          </cell>
          <cell r="T76" t="str">
            <v xml:space="preserve"> Trường ĐH Kinh tế, ĐHQG Hà Nội</v>
          </cell>
          <cell r="U76" t="str">
            <v>TS. Lê Văn Chiến</v>
          </cell>
          <cell r="V76" t="str">
            <v>KTH</v>
          </cell>
          <cell r="W76" t="str">
            <v>Học viện Chính trị quốc gia Hồ Chí Minh</v>
          </cell>
          <cell r="X76" t="str">
            <v>TS. Nguyễn Duy Lạc</v>
          </cell>
          <cell r="Y76" t="str">
            <v>Kinh tế</v>
          </cell>
          <cell r="Z76" t="str">
            <v>Trường ĐH Mỏ - Địa chất</v>
          </cell>
          <cell r="AA76" t="str">
            <v>PGS.TS. Trần Đức Hiệp</v>
          </cell>
          <cell r="AB76" t="str">
            <v>KTCT</v>
          </cell>
          <cell r="AC76" t="str">
            <v xml:space="preserve"> Trường ĐH Kinh tế, ĐHQG Hà Nội</v>
          </cell>
          <cell r="AD76" t="str">
            <v>PGS.TS. Nguyễn Anh Tuấn</v>
          </cell>
          <cell r="AE76" t="str">
            <v>KTQT</v>
          </cell>
          <cell r="AF76" t="str">
            <v xml:space="preserve"> Trường ĐH Kinh tế, ĐHQG Hà Nội</v>
          </cell>
          <cell r="AJ76" t="str">
            <v>1588 /QĐ-ĐHKT</v>
          </cell>
          <cell r="AK76" t="str">
            <v>ngày 11 tháng 6 năm 2018</v>
          </cell>
          <cell r="AM76" t="str">
            <v>F</v>
          </cell>
          <cell r="AS76" t="str">
            <v>17h30</v>
          </cell>
          <cell r="AT76" t="str">
            <v>ngày    tháng   năm 2018</v>
          </cell>
          <cell r="AU76" t="str">
            <v>P.510, nhà E4, 144 Xuân Thủy, Cầu Giấy, HN</v>
          </cell>
          <cell r="AW76" t="str">
            <v>17h30 ngày tháng năm 2018</v>
          </cell>
          <cell r="AX76" t="str">
            <v>17h30 ngày tháng năm 2018, tại P.510, nhà E4, 144 Xuân Thủy, Cầu Giấy, HN</v>
          </cell>
          <cell r="AZ76" t="str">
            <v>ngày 11 tháng 6 năm 2018</v>
          </cell>
          <cell r="BA76">
            <v>1588</v>
          </cell>
          <cell r="BB76" t="str">
            <v>/QĐ-ĐHKT</v>
          </cell>
          <cell r="BC76" t="str">
            <v>1588 /QĐ-ĐHKT</v>
          </cell>
          <cell r="BD76" t="str">
            <v>1588 /QĐ-ĐHKT ngày 11 tháng 6 năm 2018</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sheetData sheetId="1">
        <row r="2">
          <cell r="D2" t="str">
            <v>Nguyễn Xuân Quang 17/01/1991</v>
          </cell>
          <cell r="E2" t="str">
            <v>Nguyễn Xuân Quang</v>
          </cell>
          <cell r="F2" t="str">
            <v>17/01/1991</v>
          </cell>
          <cell r="G2" t="str">
            <v>Hà Nội</v>
          </cell>
          <cell r="H2" t="str">
            <v>Nam</v>
          </cell>
          <cell r="I2" t="str">
            <v>Quản trị kinh doanh</v>
          </cell>
          <cell r="J2" t="str">
            <v>QH-2016-E</v>
          </cell>
          <cell r="K2" t="str">
            <v>Quản trị kinh doanh</v>
          </cell>
          <cell r="L2" t="str">
            <v>60340102</v>
          </cell>
          <cell r="M2">
            <v>1</v>
          </cell>
          <cell r="N2" t="str">
            <v>Quản trị kinh doanh</v>
          </cell>
          <cell r="O2" t="str">
            <v>Quản trị nguồn nhân lực trên nền tảng công nghệ thông tin tại Ngân hàng Thương mại Cổ phần Đầu tư và Phát triển Việt Nam</v>
          </cell>
          <cell r="P2" t="str">
            <v>PGS.TS. Phan Chí Anh</v>
          </cell>
          <cell r="Q2" t="str">
            <v>Trường ĐHKT - ĐHQGHN</v>
          </cell>
          <cell r="R2" t="str">
            <v>PGS.TS. Hoàng Văn Hải</v>
          </cell>
          <cell r="S2" t="str">
            <v>QLKT</v>
          </cell>
          <cell r="T2" t="str">
            <v xml:space="preserve"> Trường ĐH Kinh tế, ĐHQG Hà Nội</v>
          </cell>
          <cell r="U2" t="str">
            <v>GS.TS. Bùi Xuân Phong</v>
          </cell>
          <cell r="V2" t="str">
            <v>QTKD</v>
          </cell>
          <cell r="W2" t="str">
            <v>Học viện Công nghệ Bưu chính Viễn Thông</v>
          </cell>
          <cell r="X2" t="str">
            <v>TS. Trần Kim Hào</v>
          </cell>
          <cell r="Y2" t="str">
            <v>QLKT</v>
          </cell>
          <cell r="Z2" t="str">
            <v>Viện Quản lý Kinh tế Trung Ương</v>
          </cell>
          <cell r="AA2" t="str">
            <v>TS. Đặng Thị Hương</v>
          </cell>
          <cell r="AB2" t="str">
            <v>QTKD</v>
          </cell>
          <cell r="AC2" t="str">
            <v xml:space="preserve"> Trường ĐH Kinh tế, ĐHQG Hà Nội</v>
          </cell>
          <cell r="AD2" t="str">
            <v>PGS.TS. Nguyễn Đăng Minh</v>
          </cell>
          <cell r="AE2" t="str">
            <v>QTKD</v>
          </cell>
          <cell r="AF2" t="str">
            <v xml:space="preserve"> Trường ĐH Kinh tế, ĐHQG Hà Nội</v>
          </cell>
          <cell r="AG2" t="str">
            <v>4094/QĐ-ĐHKT ngày 16/12/2016 của Hiệu trưởng Trường ĐHKT</v>
          </cell>
          <cell r="AH2" t="str">
            <v>1019/ĐHKT-QĐ ngày 17/04/2018</v>
          </cell>
          <cell r="AI2">
            <v>3.14</v>
          </cell>
          <cell r="AJ2" t="str">
            <v>1414 /QĐ-ĐHKT</v>
          </cell>
          <cell r="AK2" t="str">
            <v>ngày 14 tháng 5 năm 2019</v>
          </cell>
          <cell r="AL2">
            <v>8.8000000000000007</v>
          </cell>
        </row>
        <row r="3">
          <cell r="D3" t="str">
            <v>Nguyễn Thị Thanh Huyền 08/03/1992</v>
          </cell>
          <cell r="E3" t="str">
            <v>Nguyễn Thị Thanh Huyền</v>
          </cell>
          <cell r="F3" t="str">
            <v>08/03/1992</v>
          </cell>
          <cell r="G3" t="str">
            <v>Hòa Bình</v>
          </cell>
          <cell r="H3" t="str">
            <v>Nữ</v>
          </cell>
          <cell r="I3" t="str">
            <v>Quản trị kinh doanh</v>
          </cell>
          <cell r="J3" t="str">
            <v>QH-2016-E.CH</v>
          </cell>
          <cell r="K3" t="str">
            <v>Quản trị kinh doanh</v>
          </cell>
          <cell r="L3">
            <v>60340102</v>
          </cell>
          <cell r="M3">
            <v>1</v>
          </cell>
          <cell r="N3" t="str">
            <v>Quản trị kinh doanh</v>
          </cell>
          <cell r="O3" t="str">
            <v>Phát triển nguồn nhân lực của BIDV - Chi nhánh Đống Đa</v>
          </cell>
          <cell r="P3" t="str">
            <v>PGS.TS. Nhâm Phong Tuân</v>
          </cell>
          <cell r="Q3" t="str">
            <v xml:space="preserve"> Trường ĐH Kinh tế, ĐHQG Hà Nội</v>
          </cell>
          <cell r="R3" t="str">
            <v>PGS.TS. Hoàng Văn Hải</v>
          </cell>
          <cell r="S3" t="str">
            <v>QLKT</v>
          </cell>
          <cell r="T3" t="str">
            <v xml:space="preserve"> Trường ĐH Kinh tế, ĐHQG Hà Nội</v>
          </cell>
          <cell r="U3" t="str">
            <v>PGS.TS. Nguyễn Đăng Minh</v>
          </cell>
          <cell r="V3" t="str">
            <v>QTKD</v>
          </cell>
          <cell r="W3" t="str">
            <v xml:space="preserve"> Trường ĐH Kinh tế, ĐHQG Hà Nội</v>
          </cell>
          <cell r="X3" t="str">
            <v>GS.TS. Bùi Xuân Phong</v>
          </cell>
          <cell r="Y3" t="str">
            <v>QTKD</v>
          </cell>
          <cell r="Z3" t="str">
            <v>Học viện Công nghệ Bưu chính Viễn Thông</v>
          </cell>
          <cell r="AA3" t="str">
            <v>TS. Đặng Thị Hương</v>
          </cell>
          <cell r="AB3" t="str">
            <v>QTKD</v>
          </cell>
          <cell r="AC3" t="str">
            <v xml:space="preserve"> Trường ĐH Kinh tế, ĐHQG Hà Nội</v>
          </cell>
          <cell r="AD3" t="str">
            <v>TS. Trần Kim Hào</v>
          </cell>
          <cell r="AE3" t="str">
            <v>QLKT</v>
          </cell>
          <cell r="AF3" t="str">
            <v>Viện Quản lý Kinh tế Trung Ương</v>
          </cell>
          <cell r="AG3" t="str">
            <v>2350/QĐ-ĐHKT ngày 25/8/2016 của Hiệu trưởng Trường ĐHKT</v>
          </cell>
          <cell r="AH3" t="str">
            <v>3024/ĐHKT-QĐ ngày 8/11/2017</v>
          </cell>
          <cell r="AI3">
            <v>3.14</v>
          </cell>
          <cell r="AJ3" t="str">
            <v>1415 /QĐ-ĐHKT</v>
          </cell>
          <cell r="AK3" t="str">
            <v>ngày 14 tháng 5 năm 2019</v>
          </cell>
          <cell r="AL3">
            <v>8.5</v>
          </cell>
        </row>
        <row r="4">
          <cell r="D4" t="str">
            <v>Phạm Văn Công 01/10/1989</v>
          </cell>
          <cell r="E4" t="str">
            <v>Phạm Văn Công</v>
          </cell>
          <cell r="F4" t="str">
            <v>01/10/1989</v>
          </cell>
          <cell r="G4" t="str">
            <v>Thái Nguyên</v>
          </cell>
          <cell r="H4" t="str">
            <v>Nam</v>
          </cell>
          <cell r="I4" t="str">
            <v>Quản trị kinh doanh</v>
          </cell>
          <cell r="J4" t="str">
            <v>QH-2016-E.CH</v>
          </cell>
          <cell r="K4" t="str">
            <v>Quản trị kinh doanh</v>
          </cell>
          <cell r="L4">
            <v>60340102</v>
          </cell>
          <cell r="M4">
            <v>1</v>
          </cell>
          <cell r="N4" t="str">
            <v>Quản trị kinh doanh</v>
          </cell>
          <cell r="O4" t="str">
            <v>Nghiên cứu quan hệ khách hàng doanh nghiệp có vốn đầu tư nước ngoài tại ngân hàng thương mại cổ phần công thương Việt Nam - Chi nhánh Sông Công</v>
          </cell>
          <cell r="P4" t="str">
            <v xml:space="preserve">TS. Cảnh Chí Dũng </v>
          </cell>
          <cell r="Q4" t="str">
            <v>Bộ Giáo dục và Đào tạo</v>
          </cell>
          <cell r="R4" t="str">
            <v>PGS.TS. Hoàng Văn Hải</v>
          </cell>
          <cell r="S4" t="str">
            <v>QLKT</v>
          </cell>
          <cell r="T4" t="str">
            <v xml:space="preserve"> Trường ĐH Kinh tế, ĐHQG Hà Nội</v>
          </cell>
          <cell r="U4" t="str">
            <v>TS. Trần Kim Hào</v>
          </cell>
          <cell r="V4" t="str">
            <v>QLKT</v>
          </cell>
          <cell r="W4" t="str">
            <v>Viện Quản lý Kinh tế Trung Ương</v>
          </cell>
          <cell r="X4" t="str">
            <v>PGS.TS. Nguyễn Đăng Minh</v>
          </cell>
          <cell r="Y4" t="str">
            <v>QTKD</v>
          </cell>
          <cell r="Z4" t="str">
            <v xml:space="preserve"> Trường ĐH Kinh tế, ĐHQG Hà Nội</v>
          </cell>
          <cell r="AA4" t="str">
            <v>TS. Đặng Thị Hương</v>
          </cell>
          <cell r="AB4" t="str">
            <v>QTKD</v>
          </cell>
          <cell r="AC4" t="str">
            <v xml:space="preserve"> Trường ĐH Kinh tế, ĐHQG Hà Nội</v>
          </cell>
          <cell r="AD4" t="str">
            <v>GS.TS. Bùi Xuân Phong</v>
          </cell>
          <cell r="AE4" t="str">
            <v>QTKD</v>
          </cell>
          <cell r="AF4" t="str">
            <v>Học viện Công nghệ Bưu chính Viễn Thông</v>
          </cell>
          <cell r="AG4" t="str">
            <v>2350/QĐ-ĐHKT ngày 25/8/2016 của Hiệu trưởng Trường ĐHKT</v>
          </cell>
          <cell r="AH4" t="str">
            <v>3027/ĐHKT-QĐ ngày 8/11/2017</v>
          </cell>
          <cell r="AI4">
            <v>3.07</v>
          </cell>
          <cell r="AJ4" t="str">
            <v>1416 /QĐ-ĐHKT</v>
          </cell>
          <cell r="AK4" t="str">
            <v>ngày 14 tháng 5 năm 2019</v>
          </cell>
          <cell r="AL4">
            <v>8.8000000000000007</v>
          </cell>
        </row>
        <row r="5">
          <cell r="D5" t="str">
            <v>Phan Sỹ Nam 19/08/1991</v>
          </cell>
          <cell r="E5" t="str">
            <v>Phan Sỹ Nam</v>
          </cell>
          <cell r="F5" t="str">
            <v>19/08/1991</v>
          </cell>
          <cell r="G5" t="str">
            <v>Nam Định</v>
          </cell>
          <cell r="H5" t="str">
            <v>Nam</v>
          </cell>
          <cell r="I5" t="str">
            <v>Quản trị kinh doanh</v>
          </cell>
          <cell r="J5" t="str">
            <v>QH-2016-E</v>
          </cell>
          <cell r="K5" t="str">
            <v>Quản trị kinh doanh</v>
          </cell>
          <cell r="L5" t="str">
            <v>60340102</v>
          </cell>
          <cell r="M5">
            <v>1</v>
          </cell>
          <cell r="N5" t="str">
            <v>Quản trị kinh doanh</v>
          </cell>
          <cell r="O5" t="str">
            <v>Xây dựng chiến lược kinh doanh cho Công ty Cổ phần Thiết bị Dược phẩm và Dịch vụ y tế Nam Định</v>
          </cell>
          <cell r="P5" t="str">
            <v>PGS.TS. Nguyễn Anh Thu</v>
          </cell>
          <cell r="Q5" t="str">
            <v>Trường ĐHKT - ĐHQGHN</v>
          </cell>
          <cell r="R5" t="str">
            <v>PGS.TS. Hoàng Văn Hải</v>
          </cell>
          <cell r="S5" t="str">
            <v>QLKT</v>
          </cell>
          <cell r="T5" t="str">
            <v xml:space="preserve"> Trường ĐH Kinh tế, ĐHQG Hà Nội</v>
          </cell>
          <cell r="U5" t="str">
            <v>GS.TS. Bùi Xuân Phong</v>
          </cell>
          <cell r="V5" t="str">
            <v>QTKD</v>
          </cell>
          <cell r="W5" t="str">
            <v>Học viện Công nghệ Bưu chính Viễn Thông</v>
          </cell>
          <cell r="X5" t="str">
            <v>TS. Trần Kim Hào</v>
          </cell>
          <cell r="Y5" t="str">
            <v>QLKT</v>
          </cell>
          <cell r="Z5" t="str">
            <v>Viện Quản lý Kinh tế Trung Ương</v>
          </cell>
          <cell r="AA5" t="str">
            <v>TS. Đặng Thị Hương</v>
          </cell>
          <cell r="AB5" t="str">
            <v>QTKD</v>
          </cell>
          <cell r="AC5" t="str">
            <v xml:space="preserve"> Trường ĐH Kinh tế, ĐHQG Hà Nội</v>
          </cell>
          <cell r="AD5" t="str">
            <v>PGS.TS. Nguyễn Đăng Minh</v>
          </cell>
          <cell r="AE5" t="str">
            <v>QTKD</v>
          </cell>
          <cell r="AF5" t="str">
            <v xml:space="preserve"> Trường ĐH Kinh tế, ĐHQG Hà Nội</v>
          </cell>
          <cell r="AG5" t="str">
            <v>4094/QĐ-ĐHKT ngày 16/12/2016 của Hiệu trưởng Trường ĐHKT</v>
          </cell>
          <cell r="AH5" t="str">
            <v>1011/ĐHKT-QĐ ngày 17/04/2018</v>
          </cell>
          <cell r="AI5">
            <v>2.9</v>
          </cell>
          <cell r="AJ5" t="str">
            <v>1417 /QĐ-ĐHKT</v>
          </cell>
          <cell r="AK5" t="str">
            <v>ngày 14 tháng 5 năm 2019</v>
          </cell>
          <cell r="AL5">
            <v>8.5</v>
          </cell>
        </row>
        <row r="6">
          <cell r="D6" t="str">
            <v>Nguyễn Hoàng Long 12/09/1993</v>
          </cell>
          <cell r="E6" t="str">
            <v>Nguyễn Hoàng Long</v>
          </cell>
          <cell r="F6" t="str">
            <v>12/09/1993</v>
          </cell>
          <cell r="G6" t="str">
            <v>Hải Dương</v>
          </cell>
          <cell r="H6" t="str">
            <v>Nam</v>
          </cell>
          <cell r="I6" t="str">
            <v>Quản trị kinh doanh</v>
          </cell>
          <cell r="J6" t="str">
            <v>QH-2016-E.CH</v>
          </cell>
          <cell r="K6" t="str">
            <v>Quản trị kinh doanh</v>
          </cell>
          <cell r="L6">
            <v>60340102</v>
          </cell>
          <cell r="M6">
            <v>2</v>
          </cell>
          <cell r="N6" t="str">
            <v>Quản trị kinh doanh</v>
          </cell>
          <cell r="O6" t="str">
            <v>Các yếu tố ảnh hướng tới lòng tin của người tiêu dùng đối với hành vi mua hàng trực tuyến sản phẩm công nghệ, điện tử</v>
          </cell>
          <cell r="P6" t="str">
            <v>TS. Nguyễn Thị Phi Nga</v>
          </cell>
          <cell r="Q6" t="str">
            <v xml:space="preserve"> Trường ĐH Kinh tế, ĐHQG Hà Nội</v>
          </cell>
          <cell r="R6" t="str">
            <v>PGS.TS. Trần Anh Tài</v>
          </cell>
          <cell r="S6" t="str">
            <v>KTCT</v>
          </cell>
          <cell r="T6" t="str">
            <v xml:space="preserve"> Trường ĐH Kinh tế, ĐHQG Hà Nội</v>
          </cell>
          <cell r="U6" t="str">
            <v>TS. Nguyễn Thế Anh</v>
          </cell>
          <cell r="V6" t="str">
            <v>QTKD</v>
          </cell>
          <cell r="W6" t="str">
            <v>Trường Đại học Ngoại thương</v>
          </cell>
          <cell r="X6" t="str">
            <v>PGS.TS. Nguyễn Duy Lợi</v>
          </cell>
          <cell r="Y6" t="str">
            <v>QTKD</v>
          </cell>
          <cell r="Z6" t="str">
            <v>Viện Kinh tế Chính trị Thế Giới</v>
          </cell>
          <cell r="AA6" t="str">
            <v>TS. Lưu Thị Minh Ngọc</v>
          </cell>
          <cell r="AB6" t="str">
            <v>QTKD</v>
          </cell>
          <cell r="AC6" t="str">
            <v xml:space="preserve"> Trường ĐH Kinh tế, ĐHQG Hà Nội</v>
          </cell>
          <cell r="AD6" t="str">
            <v>PGS.TS. Nhâm Phong Tuân</v>
          </cell>
          <cell r="AE6" t="str">
            <v>QTCL</v>
          </cell>
          <cell r="AF6" t="str">
            <v xml:space="preserve"> Trường ĐH Kinh tế, ĐHQG Hà Nội</v>
          </cell>
          <cell r="AG6" t="str">
            <v>2350/QĐ-ĐHKT ngày 25/8/2016 của Hiệu trưởng Trường ĐHKT</v>
          </cell>
          <cell r="AH6" t="str">
            <v>3062/ĐHKT-QĐ ngày 8/11/2017</v>
          </cell>
          <cell r="AI6">
            <v>3.21</v>
          </cell>
          <cell r="AJ6" t="str">
            <v>1418 /QĐ-ĐHKT</v>
          </cell>
          <cell r="AK6" t="str">
            <v>ngày 14 tháng 5 năm 2019</v>
          </cell>
          <cell r="AL6">
            <v>8.9</v>
          </cell>
        </row>
        <row r="7">
          <cell r="D7" t="str">
            <v>Phan Thị Thu Hương 10/07/1990</v>
          </cell>
          <cell r="E7" t="str">
            <v>Phan Thị Thu Hương</v>
          </cell>
          <cell r="F7" t="str">
            <v>10/07/1990</v>
          </cell>
          <cell r="G7" t="str">
            <v>Lào Cai</v>
          </cell>
          <cell r="H7" t="str">
            <v>Nữ</v>
          </cell>
          <cell r="I7" t="str">
            <v>Quản trị kinh doanh</v>
          </cell>
          <cell r="J7" t="str">
            <v>QH-2016-E</v>
          </cell>
          <cell r="K7" t="str">
            <v>Quản trị kinh doanh</v>
          </cell>
          <cell r="L7" t="str">
            <v>60340102</v>
          </cell>
          <cell r="M7">
            <v>2</v>
          </cell>
          <cell r="N7" t="str">
            <v>Quản trị kinh doanh</v>
          </cell>
          <cell r="O7" t="str">
            <v>Quản trị đại học nhìn từ góc độ quản trị doanh nghiệp: Nghiên cứu trường hợp Trường Đại học Kinh tế, ĐHQGHN</v>
          </cell>
          <cell r="P7" t="str">
            <v>PGS.TS. Nguyễn Đăng Minh</v>
          </cell>
          <cell r="Q7" t="str">
            <v>Trường ĐHKT - ĐHQGHN</v>
          </cell>
          <cell r="R7" t="str">
            <v>PGS.TS. Trần Anh Tài</v>
          </cell>
          <cell r="S7" t="str">
            <v>KTCT</v>
          </cell>
          <cell r="T7" t="str">
            <v xml:space="preserve"> Trường ĐH Kinh tế, ĐHQG Hà Nội</v>
          </cell>
          <cell r="U7" t="str">
            <v>PGS.TS. Nhâm Phong Tuân</v>
          </cell>
          <cell r="V7" t="str">
            <v>QTCL</v>
          </cell>
          <cell r="W7" t="str">
            <v xml:space="preserve"> Trường ĐH Kinh tế, ĐHQG Hà Nội</v>
          </cell>
          <cell r="X7" t="str">
            <v>TS. Nguyễn Thế Anh</v>
          </cell>
          <cell r="Y7" t="str">
            <v>QTKD</v>
          </cell>
          <cell r="Z7" t="str">
            <v>Trường Đại học Ngoại thương</v>
          </cell>
          <cell r="AA7" t="str">
            <v>TS. Lưu Thị Minh Ngọc</v>
          </cell>
          <cell r="AB7" t="str">
            <v>QTKD</v>
          </cell>
          <cell r="AC7" t="str">
            <v xml:space="preserve"> Trường ĐH Kinh tế, ĐHQG Hà Nội</v>
          </cell>
          <cell r="AD7" t="str">
            <v>PGS.TS. Nguyễn Duy Lợi</v>
          </cell>
          <cell r="AE7" t="str">
            <v>QTKD</v>
          </cell>
          <cell r="AF7" t="str">
            <v>Viện Kinh tế Chính trị Thế Giới</v>
          </cell>
          <cell r="AG7" t="str">
            <v>4094/QĐ-ĐHKT ngày 16/12/2016 của Hiệu trưởng Trường ĐHKT</v>
          </cell>
          <cell r="AH7" t="str">
            <v>1009/ĐHKT-QĐ ngày 17/04/2018</v>
          </cell>
          <cell r="AI7">
            <v>3.02</v>
          </cell>
          <cell r="AJ7" t="str">
            <v>1419 /QĐ-ĐHKT</v>
          </cell>
          <cell r="AK7" t="str">
            <v>ngày 14 tháng 5 năm 2019</v>
          </cell>
          <cell r="AL7">
            <v>8</v>
          </cell>
        </row>
        <row r="8">
          <cell r="D8" t="str">
            <v>Lê Thanh Trình 01/10/1992</v>
          </cell>
          <cell r="E8" t="str">
            <v>Lê Thanh Trình</v>
          </cell>
          <cell r="F8" t="str">
            <v>01/10/1992</v>
          </cell>
          <cell r="G8" t="str">
            <v>Hà Nội</v>
          </cell>
          <cell r="H8" t="str">
            <v>Nam</v>
          </cell>
          <cell r="I8" t="str">
            <v>Quản trị kinh doanh</v>
          </cell>
          <cell r="J8" t="str">
            <v>QH-2016-E</v>
          </cell>
          <cell r="K8" t="str">
            <v>Quản trị kinh doanh</v>
          </cell>
          <cell r="L8" t="str">
            <v>60340102</v>
          </cell>
          <cell r="M8">
            <v>2</v>
          </cell>
          <cell r="N8" t="str">
            <v>Quản trị kinh doanh</v>
          </cell>
          <cell r="O8" t="str">
            <v>Quản trị nhân sự theo tiếp cận KPIs tại Ngân hàng Thương mại Cổ phần Đầu tư và Phát triển Việt Nam</v>
          </cell>
          <cell r="P8" t="str">
            <v>TS. Nguyễn Thùy Dung</v>
          </cell>
          <cell r="Q8" t="str">
            <v>Trường ĐHKT - ĐHQGHN</v>
          </cell>
          <cell r="R8" t="str">
            <v>PGS.TS. Trần Anh Tài</v>
          </cell>
          <cell r="S8" t="str">
            <v>KTCT</v>
          </cell>
          <cell r="T8" t="str">
            <v xml:space="preserve"> Trường ĐH Kinh tế, ĐHQG Hà Nội</v>
          </cell>
          <cell r="U8" t="str">
            <v>PGS.TS. Nguyễn Duy Lợi</v>
          </cell>
          <cell r="V8" t="str">
            <v>QTKD</v>
          </cell>
          <cell r="W8" t="str">
            <v>Viện Kinh tế Chính trị Thế Giới</v>
          </cell>
          <cell r="X8" t="str">
            <v>PGS.TS. Nhâm Phong Tuân</v>
          </cell>
          <cell r="Y8" t="str">
            <v>QTCL</v>
          </cell>
          <cell r="Z8" t="str">
            <v xml:space="preserve"> Trường ĐH Kinh tế, ĐHQG Hà Nội</v>
          </cell>
          <cell r="AA8" t="str">
            <v>TS. Lưu Thị Minh Ngọc</v>
          </cell>
          <cell r="AB8" t="str">
            <v>QTKD</v>
          </cell>
          <cell r="AC8" t="str">
            <v xml:space="preserve"> Trường ĐH Kinh tế, ĐHQG Hà Nội</v>
          </cell>
          <cell r="AD8" t="str">
            <v>TS. Nguyễn Thế Anh</v>
          </cell>
          <cell r="AE8" t="str">
            <v>QTKD</v>
          </cell>
          <cell r="AF8" t="str">
            <v>Trường Đại học Ngoại thương</v>
          </cell>
          <cell r="AG8" t="str">
            <v>4094/QĐ-ĐHKT ngày 16/12/2016 của Hiệu trưởng Trường ĐHKT</v>
          </cell>
          <cell r="AH8" t="str">
            <v>1026/ĐHKT-QĐ ngày 17/04/2018</v>
          </cell>
          <cell r="AI8">
            <v>2.9</v>
          </cell>
          <cell r="AJ8" t="str">
            <v>1420 /QĐ-ĐHKT</v>
          </cell>
          <cell r="AK8" t="str">
            <v>ngày 14 tháng 5 năm 2019</v>
          </cell>
          <cell r="AL8">
            <v>8.5</v>
          </cell>
        </row>
        <row r="9">
          <cell r="D9" t="str">
            <v>Khâu Thanh Tùng 09/10/1980</v>
          </cell>
          <cell r="E9" t="str">
            <v>Khâu Thanh Tùng</v>
          </cell>
          <cell r="F9" t="str">
            <v>09/10/1980</v>
          </cell>
          <cell r="G9" t="str">
            <v>Thái Nguyên</v>
          </cell>
          <cell r="H9" t="str">
            <v>Nam</v>
          </cell>
          <cell r="I9" t="str">
            <v>Quản trị kinh doanh</v>
          </cell>
          <cell r="J9" t="str">
            <v>QH-2016-E</v>
          </cell>
          <cell r="K9" t="str">
            <v>Quản trị kinh doanh</v>
          </cell>
          <cell r="L9" t="str">
            <v>60340102</v>
          </cell>
          <cell r="M9">
            <v>2</v>
          </cell>
          <cell r="N9" t="str">
            <v>Quản trị kinh doanh</v>
          </cell>
          <cell r="O9" t="str">
            <v>Chất lượng hệ thống quản lý thiết kế dự án đầu tư xây dựng Tổng công ty Tư vấn Xây dựng Việt Nam VNCC-CTCP</v>
          </cell>
          <cell r="P9" t="str">
            <v>PGS.TS. Nguyễn Đăng Minh</v>
          </cell>
          <cell r="Q9" t="str">
            <v>Trường ĐHKT - ĐHQGHN</v>
          </cell>
          <cell r="R9" t="str">
            <v>PGS.TS. Trần Anh Tài</v>
          </cell>
          <cell r="S9" t="str">
            <v>KTCT</v>
          </cell>
          <cell r="T9" t="str">
            <v xml:space="preserve"> Trường ĐH Kinh tế, ĐHQG Hà Nội</v>
          </cell>
          <cell r="U9" t="str">
            <v>TS. Nguyễn Thế Anh</v>
          </cell>
          <cell r="V9" t="str">
            <v>QTKD</v>
          </cell>
          <cell r="W9" t="str">
            <v>Trường Đại học Ngoại thương</v>
          </cell>
          <cell r="X9" t="str">
            <v>PGS.TS. Nguyễn Duy Lợi</v>
          </cell>
          <cell r="Y9" t="str">
            <v>QTKD</v>
          </cell>
          <cell r="Z9" t="str">
            <v>Viện Kinh tế Chính trị Thế Giới</v>
          </cell>
          <cell r="AA9" t="str">
            <v>TS. Lưu Thị Minh Ngọc</v>
          </cell>
          <cell r="AB9" t="str">
            <v>QTKD</v>
          </cell>
          <cell r="AC9" t="str">
            <v xml:space="preserve"> Trường ĐH Kinh tế, ĐHQG Hà Nội</v>
          </cell>
          <cell r="AD9" t="str">
            <v>PGS.TS. Nhâm Phong Tuân</v>
          </cell>
          <cell r="AE9" t="str">
            <v>QTCL</v>
          </cell>
          <cell r="AF9" t="str">
            <v xml:space="preserve"> Trường ĐH Kinh tế, ĐHQG Hà Nội</v>
          </cell>
          <cell r="AG9" t="str">
            <v>4094/QĐ-ĐHKT ngày 16/12/2016 của Hiệu trưởng Trường ĐHKT</v>
          </cell>
          <cell r="AH9" t="str">
            <v>1007/ĐHKT-QĐ ngày 17/04/2018</v>
          </cell>
          <cell r="AI9">
            <v>3.07</v>
          </cell>
          <cell r="AJ9" t="str">
            <v>1421 /QĐ-ĐHKT</v>
          </cell>
          <cell r="AK9" t="str">
            <v>ngày 14 tháng 5 năm 2019</v>
          </cell>
          <cell r="AL9">
            <v>7.5</v>
          </cell>
        </row>
        <row r="10">
          <cell r="D10" t="str">
            <v>Lê Văn Quân 13/02/1991</v>
          </cell>
          <cell r="E10" t="str">
            <v>Lê Văn Quân</v>
          </cell>
          <cell r="F10" t="str">
            <v>13/02/1991</v>
          </cell>
          <cell r="G10" t="str">
            <v>Nam Định</v>
          </cell>
          <cell r="H10" t="str">
            <v>Nam</v>
          </cell>
          <cell r="I10" t="str">
            <v>Quản trị kinh doanh</v>
          </cell>
          <cell r="J10" t="str">
            <v>QH-2016-E</v>
          </cell>
          <cell r="K10" t="str">
            <v>Quản trị kinh doanh</v>
          </cell>
          <cell r="L10" t="str">
            <v>60340102</v>
          </cell>
          <cell r="M10">
            <v>3</v>
          </cell>
          <cell r="N10" t="str">
            <v>Quản trị kinh doanh</v>
          </cell>
          <cell r="O10" t="str">
            <v>Năng lực cạnh tranh của Ngân hàng Thương mại Cổ phần Quân đội trong tín dụng doanh nghiệp vừa và nhỏ tại địa bàn Hà Nội</v>
          </cell>
          <cell r="P10" t="str">
            <v>PGS.TS. Trần Anh Tài</v>
          </cell>
          <cell r="Q10" t="str">
            <v>Trường ĐHKT - ĐHQGHN</v>
          </cell>
          <cell r="R10" t="str">
            <v>PGS.TS. Nguyễn Mạnh Tuân</v>
          </cell>
          <cell r="S10" t="str">
            <v>KTCT</v>
          </cell>
          <cell r="T10" t="str">
            <v xml:space="preserve"> Trường ĐH Kinh tế, ĐHQG Hà Nội</v>
          </cell>
          <cell r="U10" t="str">
            <v>PGS.TS. Mai Thanh Lan</v>
          </cell>
          <cell r="V10" t="str">
            <v>QTNL</v>
          </cell>
          <cell r="W10" t="str">
            <v>Trường ĐH Thương Mại</v>
          </cell>
          <cell r="X10" t="str">
            <v>TS. Phạm Cảnh Huy</v>
          </cell>
          <cell r="Y10" t="str">
            <v>Kinh tế</v>
          </cell>
          <cell r="Z10" t="str">
            <v>Trường ĐH Bách Khoa Hà Nội</v>
          </cell>
          <cell r="AA10" t="str">
            <v>TS. Vũ Thị Minh Hiền</v>
          </cell>
          <cell r="AB10" t="str">
            <v>QTKD</v>
          </cell>
          <cell r="AC10" t="str">
            <v xml:space="preserve"> Trường ĐH Kinh tế, ĐHQG Hà Nội</v>
          </cell>
          <cell r="AD10" t="str">
            <v>TS. Đỗ Xuân Trường</v>
          </cell>
          <cell r="AE10" t="str">
            <v>QTKD</v>
          </cell>
          <cell r="AF10" t="str">
            <v xml:space="preserve"> Trường ĐH Kinh tế, ĐHQG Hà Nội</v>
          </cell>
          <cell r="AG10" t="str">
            <v>4094/QĐ-ĐHKT ngày 16/12/2016 của Hiệu trưởng Trường ĐHKT</v>
          </cell>
          <cell r="AH10" t="str">
            <v>1055/ĐHKT-QĐ ngày 17/04/2018</v>
          </cell>
          <cell r="AI10">
            <v>3.43</v>
          </cell>
          <cell r="AJ10" t="str">
            <v>1422 /QĐ-ĐHKT</v>
          </cell>
          <cell r="AK10" t="str">
            <v>ngày 14 tháng 5 năm 2019</v>
          </cell>
          <cell r="AL10">
            <v>8.9</v>
          </cell>
        </row>
        <row r="11">
          <cell r="D11" t="str">
            <v>Đinh Hải Yến 28/08/1991</v>
          </cell>
          <cell r="E11" t="str">
            <v>Đinh Hải Yến</v>
          </cell>
          <cell r="F11" t="str">
            <v>28/08/1991</v>
          </cell>
          <cell r="G11" t="str">
            <v>Ninh Bình</v>
          </cell>
          <cell r="H11" t="str">
            <v>Nữ</v>
          </cell>
          <cell r="I11" t="str">
            <v>Quản trị kinh doanh</v>
          </cell>
          <cell r="J11" t="str">
            <v>QH-2015-E</v>
          </cell>
          <cell r="K11" t="str">
            <v>Quản trị kinh doanh</v>
          </cell>
          <cell r="L11">
            <v>60340102</v>
          </cell>
          <cell r="M11">
            <v>3</v>
          </cell>
          <cell r="N11" t="str">
            <v>Quản trị kinh doanh</v>
          </cell>
          <cell r="O11" t="str">
            <v>Năng lực cạnh tranh của Công ty TNHH Phát Đạt</v>
          </cell>
          <cell r="P11" t="str">
            <v>TS. Phan Chí Anh</v>
          </cell>
          <cell r="Q11" t="str">
            <v>Trường ĐHKT, ĐHQGHN</v>
          </cell>
          <cell r="R11" t="str">
            <v>PGS.TS. Nguyễn Mạnh Tuân</v>
          </cell>
          <cell r="S11" t="str">
            <v>KTCT</v>
          </cell>
          <cell r="T11" t="str">
            <v xml:space="preserve"> Trường ĐH Kinh tế, ĐHQG Hà Nội</v>
          </cell>
          <cell r="U11" t="str">
            <v>TS. Đỗ Xuân Trường</v>
          </cell>
          <cell r="V11" t="str">
            <v>QTKD</v>
          </cell>
          <cell r="W11" t="str">
            <v xml:space="preserve"> Trường ĐH Kinh tế, ĐHQG Hà Nội</v>
          </cell>
          <cell r="X11" t="str">
            <v>PGS.TS. Mai Thanh Lan</v>
          </cell>
          <cell r="Y11" t="str">
            <v>QTNL</v>
          </cell>
          <cell r="Z11" t="str">
            <v>Trường ĐH Thương Mại</v>
          </cell>
          <cell r="AA11" t="str">
            <v>TS. Vũ Thị Minh Hiền</v>
          </cell>
          <cell r="AB11" t="str">
            <v>QTKD</v>
          </cell>
          <cell r="AC11" t="str">
            <v xml:space="preserve"> Trường ĐH Kinh tế, ĐHQG Hà Nội</v>
          </cell>
          <cell r="AD11" t="str">
            <v>TS. Phạm Cảnh Huy</v>
          </cell>
          <cell r="AE11" t="str">
            <v>Kinh tế</v>
          </cell>
          <cell r="AF11" t="str">
            <v>Trường ĐH Bách Khoa Hà Nội</v>
          </cell>
          <cell r="AG11" t="str">
            <v>5756/QĐ-ĐHKT ngày 31/12/2015 của Hiệu trưởng Trường Đại học Kinh tế</v>
          </cell>
          <cell r="AH11" t="str">
            <v>1165/QĐ-ĐHKT ngày 04/05/2017</v>
          </cell>
          <cell r="AI11">
            <v>3.15</v>
          </cell>
          <cell r="AJ11" t="str">
            <v>1423 /QĐ-ĐHKT</v>
          </cell>
          <cell r="AK11" t="str">
            <v>ngày 14 tháng 5 năm 2019</v>
          </cell>
          <cell r="AL11">
            <v>8.5</v>
          </cell>
        </row>
        <row r="12">
          <cell r="D12" t="str">
            <v>Trần Thị Mai Phương 17/07/1993</v>
          </cell>
          <cell r="E12" t="str">
            <v>Trần Thị Mai Phương</v>
          </cell>
          <cell r="F12" t="str">
            <v>17/07/1993</v>
          </cell>
          <cell r="G12" t="str">
            <v>Nghệ An</v>
          </cell>
          <cell r="H12" t="str">
            <v>Nữ</v>
          </cell>
          <cell r="I12" t="str">
            <v>Quản trị kinh doanh</v>
          </cell>
          <cell r="J12" t="str">
            <v>QH-2016-E</v>
          </cell>
          <cell r="K12" t="str">
            <v>Quản trị kinh doanh</v>
          </cell>
          <cell r="L12" t="str">
            <v>60340102</v>
          </cell>
          <cell r="M12">
            <v>3</v>
          </cell>
          <cell r="N12" t="str">
            <v>Quản trị kinh doanh</v>
          </cell>
          <cell r="O12" t="str">
            <v>Quản trị rủi ro tín dụng tại Ngân hàng Thương mại Cổ phần EXIMBANK - Chi nhánh Nghệ An</v>
          </cell>
          <cell r="P12" t="str">
            <v>PGS.TS. Trần Anh Tài</v>
          </cell>
          <cell r="Q12" t="str">
            <v>Trường ĐHKT - ĐHQGHN</v>
          </cell>
          <cell r="R12" t="str">
            <v>PGS.TS. Nguyễn Mạnh Tuân</v>
          </cell>
          <cell r="S12" t="str">
            <v>KTCT</v>
          </cell>
          <cell r="T12" t="str">
            <v xml:space="preserve"> Trường ĐH Kinh tế, ĐHQG Hà Nội</v>
          </cell>
          <cell r="U12" t="str">
            <v>TS. Phạm Cảnh Huy</v>
          </cell>
          <cell r="V12" t="str">
            <v>Kinh tế</v>
          </cell>
          <cell r="W12" t="str">
            <v>Trường ĐH Bách Khoa Hà Nội</v>
          </cell>
          <cell r="X12" t="str">
            <v>TS. Đỗ Xuân Trường</v>
          </cell>
          <cell r="Y12" t="str">
            <v>QTKD</v>
          </cell>
          <cell r="Z12" t="str">
            <v xml:space="preserve"> Trường ĐH Kinh tế, ĐHQG Hà Nội</v>
          </cell>
          <cell r="AA12" t="str">
            <v>TS. Vũ Thị Minh Hiền</v>
          </cell>
          <cell r="AB12" t="str">
            <v>QTKD</v>
          </cell>
          <cell r="AC12" t="str">
            <v xml:space="preserve"> Trường ĐH Kinh tế, ĐHQG Hà Nội</v>
          </cell>
          <cell r="AD12" t="str">
            <v>PGS.TS. Mai Thanh Lan</v>
          </cell>
          <cell r="AE12" t="str">
            <v>QTNL</v>
          </cell>
          <cell r="AF12" t="str">
            <v>Trường ĐH Thương Mại</v>
          </cell>
          <cell r="AG12" t="str">
            <v>4094/QĐ-ĐHKT ngày 16/12/2016 của Hiệu trưởng Trường ĐHKT</v>
          </cell>
          <cell r="AH12" t="str">
            <v>1012/ĐHKT-QĐ ngày 17/04/2018</v>
          </cell>
          <cell r="AI12">
            <v>3.09</v>
          </cell>
          <cell r="AJ12" t="str">
            <v>1424 /QĐ-ĐHKT</v>
          </cell>
          <cell r="AK12" t="str">
            <v>ngày 14 tháng 5 năm 2019</v>
          </cell>
          <cell r="AL12">
            <v>8.8000000000000007</v>
          </cell>
        </row>
        <row r="13">
          <cell r="D13" t="str">
            <v>Khuất Thị Hằng 20/03/1989</v>
          </cell>
          <cell r="E13" t="str">
            <v>Khuất Thị Hằng</v>
          </cell>
          <cell r="F13" t="str">
            <v>20/03/1989</v>
          </cell>
          <cell r="G13" t="str">
            <v>Hà Nội</v>
          </cell>
          <cell r="H13" t="str">
            <v>Nữ</v>
          </cell>
          <cell r="I13" t="str">
            <v>Quản trị kinh doanh</v>
          </cell>
          <cell r="J13" t="str">
            <v>QH-2016-E.CH</v>
          </cell>
          <cell r="K13" t="str">
            <v>Quản trị kinh doanh</v>
          </cell>
          <cell r="L13">
            <v>60340102</v>
          </cell>
          <cell r="M13">
            <v>3</v>
          </cell>
          <cell r="N13" t="str">
            <v>Quản trị kinh doanh</v>
          </cell>
          <cell r="O13" t="str">
            <v>Đãi ngộ nhân sự đối với cán bộ, công chức tại Ủy ban Nhân dân thị xã Sơn Tây, Thành phố Hà Nội</v>
          </cell>
          <cell r="P13" t="str">
            <v>TS. Nguyễn Thùy Dung</v>
          </cell>
          <cell r="Q13" t="str">
            <v xml:space="preserve"> Trường ĐH Kinh tế, ĐHQG Hà Nội</v>
          </cell>
          <cell r="R13" t="str">
            <v>PGS.TS. Nguyễn Mạnh Tuân</v>
          </cell>
          <cell r="S13" t="str">
            <v>KTCT</v>
          </cell>
          <cell r="T13" t="str">
            <v xml:space="preserve"> Trường ĐH Kinh tế, ĐHQG Hà Nội</v>
          </cell>
          <cell r="U13" t="str">
            <v>PGS.TS. Mai Thanh Lan</v>
          </cell>
          <cell r="V13" t="str">
            <v>QTNL</v>
          </cell>
          <cell r="W13" t="str">
            <v>Trường ĐH Thương Mại</v>
          </cell>
          <cell r="X13" t="str">
            <v>TS. Phạm Cảnh Huy</v>
          </cell>
          <cell r="Y13" t="str">
            <v>Kinh tế</v>
          </cell>
          <cell r="Z13" t="str">
            <v>Trường ĐH Bách Khoa Hà Nội</v>
          </cell>
          <cell r="AA13" t="str">
            <v>TS. Vũ Thị Minh Hiền</v>
          </cell>
          <cell r="AB13" t="str">
            <v>QTKD</v>
          </cell>
          <cell r="AC13" t="str">
            <v xml:space="preserve"> Trường ĐH Kinh tế, ĐHQG Hà Nội</v>
          </cell>
          <cell r="AD13" t="str">
            <v>TS. Đỗ Xuân Trường</v>
          </cell>
          <cell r="AE13" t="str">
            <v>QTKD</v>
          </cell>
          <cell r="AF13" t="str">
            <v xml:space="preserve"> Trường ĐH Kinh tế, ĐHQG Hà Nội</v>
          </cell>
          <cell r="AG13" t="str">
            <v>2350/QĐ-ĐHKT ngày 25/8/2016 của Hiệu trưởng Trường ĐHKT</v>
          </cell>
          <cell r="AH13" t="str">
            <v>3040/ĐHKT-QĐ ngày 8/11/2017</v>
          </cell>
          <cell r="AI13">
            <v>2.89</v>
          </cell>
          <cell r="AJ13" t="str">
            <v>1425 /QĐ-ĐHKT</v>
          </cell>
          <cell r="AK13" t="str">
            <v>ngày 14 tháng 5 năm 2019</v>
          </cell>
          <cell r="AL13">
            <v>8.5</v>
          </cell>
        </row>
        <row r="14">
          <cell r="D14" t="str">
            <v>Bùi Thị Thu Trang 25/05/1993</v>
          </cell>
          <cell r="E14" t="str">
            <v>Bùi Thị Thu Trang</v>
          </cell>
          <cell r="F14" t="str">
            <v>25/05/1993</v>
          </cell>
          <cell r="G14" t="str">
            <v>Thái Bình</v>
          </cell>
          <cell r="H14" t="str">
            <v>Nữ</v>
          </cell>
          <cell r="I14" t="str">
            <v>Quản trị kinh doanh</v>
          </cell>
          <cell r="J14" t="str">
            <v>QH-2016-E</v>
          </cell>
          <cell r="K14" t="str">
            <v>Quản trị kinh doanh</v>
          </cell>
          <cell r="L14" t="str">
            <v>60340102</v>
          </cell>
          <cell r="M14">
            <v>4</v>
          </cell>
          <cell r="N14" t="str">
            <v>Quản trị kinh doanh</v>
          </cell>
          <cell r="O14" t="str">
            <v>Quản trị dịch vụ sau bán hàng tại hệ thống đại lý của Công ty Ô tô Toyota Việt Nam trên địa bàn Hà Nội</v>
          </cell>
          <cell r="P14" t="str">
            <v>TS. Trần Kim Hào</v>
          </cell>
          <cell r="Q14" t="str">
            <v>Viện Nghiên cứu Quản lí kinh tế Trung Ương</v>
          </cell>
          <cell r="R14" t="str">
            <v>PGS.TS. Nguyễn Mạnh Tuân</v>
          </cell>
          <cell r="S14" t="str">
            <v>KTCT</v>
          </cell>
          <cell r="T14" t="str">
            <v xml:space="preserve"> Trường ĐH Kinh tế, ĐHQG Hà Nội</v>
          </cell>
          <cell r="U14" t="str">
            <v>PGS.TS. Nguyễn Thanh Bình</v>
          </cell>
          <cell r="V14" t="str">
            <v>Marketing</v>
          </cell>
          <cell r="W14" t="str">
            <v>Trường ĐH Ngoại thương</v>
          </cell>
          <cell r="X14" t="str">
            <v>TS. Trần Việt Thảo</v>
          </cell>
          <cell r="Y14" t="str">
            <v>QLKT</v>
          </cell>
          <cell r="Z14" t="str">
            <v>Trường ĐH Thương Mại</v>
          </cell>
          <cell r="AA14" t="str">
            <v>TS. Nguyễn Thùy Dung</v>
          </cell>
          <cell r="AB14" t="str">
            <v>QTKD</v>
          </cell>
          <cell r="AC14" t="str">
            <v xml:space="preserve"> Trường ĐH Kinh tế, ĐHQG Hà Nội</v>
          </cell>
          <cell r="AD14" t="str">
            <v>PGS.TS. Phan Chí Anh</v>
          </cell>
          <cell r="AE14" t="str">
            <v>QTKD</v>
          </cell>
          <cell r="AF14" t="str">
            <v xml:space="preserve"> Trường ĐH Kinh tế, ĐHQG Hà Nội</v>
          </cell>
          <cell r="AG14" t="str">
            <v>4094/QĐ-ĐHKT ngày 16/12/2016 của Hiệu trưởng Trường ĐHKT</v>
          </cell>
          <cell r="AH14">
            <v>0</v>
          </cell>
          <cell r="AI14">
            <v>2.94</v>
          </cell>
          <cell r="AJ14" t="str">
            <v>1426 /QĐ-ĐHKT</v>
          </cell>
          <cell r="AK14" t="str">
            <v>ngày 14 tháng 5 năm 2019</v>
          </cell>
          <cell r="AL14">
            <v>8.6999999999999993</v>
          </cell>
        </row>
        <row r="15">
          <cell r="D15" t="str">
            <v>Nguyễn Kỳ Thành 18/10/1990</v>
          </cell>
          <cell r="E15" t="str">
            <v>Nguyễn Kỳ Thành</v>
          </cell>
          <cell r="F15" t="str">
            <v>18/10/1990</v>
          </cell>
          <cell r="G15" t="str">
            <v>Hà Nội</v>
          </cell>
          <cell r="H15" t="str">
            <v>Nam</v>
          </cell>
          <cell r="I15" t="str">
            <v>Quản trị kinh doanh</v>
          </cell>
          <cell r="J15" t="str">
            <v>QH-2016-E.CH</v>
          </cell>
          <cell r="K15" t="str">
            <v>Quản trị kinh doanh</v>
          </cell>
          <cell r="L15">
            <v>60340102</v>
          </cell>
          <cell r="M15">
            <v>4</v>
          </cell>
          <cell r="N15" t="str">
            <v>Quản trị kinh doanh</v>
          </cell>
          <cell r="O15" t="str">
            <v>Xây dựng chiến lược phát triển của báo đầu tư đến năm 2025</v>
          </cell>
          <cell r="P15" t="str">
            <v xml:space="preserve">PGS.TS. Hoàng Văn Hải </v>
          </cell>
          <cell r="Q15" t="str">
            <v xml:space="preserve"> Trường ĐH Kinh tế, ĐHQG Hà Nội</v>
          </cell>
          <cell r="R15" t="str">
            <v>PGS.TS. Nguyễn Mạnh Tuân</v>
          </cell>
          <cell r="S15" t="str">
            <v>KTCT</v>
          </cell>
          <cell r="T15" t="str">
            <v xml:space="preserve"> Trường ĐH Kinh tế, ĐHQG Hà Nội</v>
          </cell>
          <cell r="U15" t="str">
            <v>PGS.TS. Phan Chí Anh</v>
          </cell>
          <cell r="V15" t="str">
            <v>QTKD</v>
          </cell>
          <cell r="W15" t="str">
            <v xml:space="preserve"> Trường ĐH Kinh tế, ĐHQG Hà Nội</v>
          </cell>
          <cell r="X15" t="str">
            <v>PGS.TS. Nguyễn Thanh Bình</v>
          </cell>
          <cell r="Y15" t="str">
            <v>Marketing</v>
          </cell>
          <cell r="Z15" t="str">
            <v>Trường ĐH Ngoại thương</v>
          </cell>
          <cell r="AA15" t="str">
            <v>TS. Nguyễn Thùy Dung</v>
          </cell>
          <cell r="AB15" t="str">
            <v>QTKD</v>
          </cell>
          <cell r="AC15" t="str">
            <v xml:space="preserve"> Trường ĐH Kinh tế, ĐHQG Hà Nội</v>
          </cell>
          <cell r="AD15" t="str">
            <v>TS. Trần Việt Thảo</v>
          </cell>
          <cell r="AE15" t="str">
            <v>QLKT</v>
          </cell>
          <cell r="AF15" t="str">
            <v>Trường ĐH Thương Mại</v>
          </cell>
          <cell r="AG15" t="str">
            <v>2350/QĐ-ĐHKT ngày 25/8/2016 của Hiệu trưởng Trường ĐHKT</v>
          </cell>
          <cell r="AH15" t="e">
            <v>#N/A</v>
          </cell>
          <cell r="AI15">
            <v>3.2</v>
          </cell>
          <cell r="AJ15" t="str">
            <v>1427 /QĐ-ĐHKT</v>
          </cell>
          <cell r="AK15" t="str">
            <v>ngày 14 tháng 5 năm 2019</v>
          </cell>
          <cell r="AL15">
            <v>8.8000000000000007</v>
          </cell>
        </row>
        <row r="16">
          <cell r="D16" t="str">
            <v>Nguyễn Lê Huy 12/07/1987</v>
          </cell>
          <cell r="E16" t="str">
            <v>Nguyễn Lê Huy</v>
          </cell>
          <cell r="F16" t="str">
            <v>12/07/1987</v>
          </cell>
          <cell r="G16" t="str">
            <v>Thái Bình</v>
          </cell>
          <cell r="H16" t="str">
            <v>Nam</v>
          </cell>
          <cell r="I16" t="str">
            <v>Quản trị kinh doanh</v>
          </cell>
          <cell r="J16" t="str">
            <v>QH-2015-E</v>
          </cell>
          <cell r="K16" t="str">
            <v>Quản trị kinh doanh</v>
          </cell>
          <cell r="L16">
            <v>60340102</v>
          </cell>
          <cell r="M16">
            <v>4</v>
          </cell>
          <cell r="N16" t="str">
            <v>Quản trị kinh doanh</v>
          </cell>
          <cell r="O16" t="str">
            <v>Quản trị nợ tại Ngân hàng TMCP Ngoại thương Việt Nam</v>
          </cell>
          <cell r="P16" t="str">
            <v>TS. Nguyễn Đăng Minh</v>
          </cell>
          <cell r="Q16" t="str">
            <v>Trường ĐHKT, ĐHQGHN</v>
          </cell>
          <cell r="R16" t="str">
            <v>PGS.TS. Nguyễn Mạnh Tuân</v>
          </cell>
          <cell r="S16" t="str">
            <v>KTCT</v>
          </cell>
          <cell r="T16" t="str">
            <v xml:space="preserve"> Trường ĐH Kinh tế, ĐHQG Hà Nội</v>
          </cell>
          <cell r="U16" t="str">
            <v>TS. Trần Việt Thảo</v>
          </cell>
          <cell r="V16" t="str">
            <v>QLKT</v>
          </cell>
          <cell r="W16" t="str">
            <v>Trường ĐH Thương Mại</v>
          </cell>
          <cell r="X16" t="str">
            <v>PGS.TS. Phan Chí Anh</v>
          </cell>
          <cell r="Y16" t="str">
            <v>QTKD</v>
          </cell>
          <cell r="Z16" t="str">
            <v xml:space="preserve"> Trường ĐH Kinh tế, ĐHQG Hà Nội</v>
          </cell>
          <cell r="AA16" t="str">
            <v>TS. Nguyễn Thùy Dung</v>
          </cell>
          <cell r="AB16" t="str">
            <v>QTKD</v>
          </cell>
          <cell r="AC16" t="str">
            <v xml:space="preserve"> Trường ĐH Kinh tế, ĐHQG Hà Nội</v>
          </cell>
          <cell r="AD16" t="str">
            <v>PGS.TS. Nguyễn Thanh Bình</v>
          </cell>
          <cell r="AE16" t="str">
            <v>Marketing</v>
          </cell>
          <cell r="AF16" t="str">
            <v>Trường ĐH Ngoại thương</v>
          </cell>
          <cell r="AG16" t="str">
            <v>5756/QĐ-ĐHKT ngày 31/12/2015 của Hiệu trưởng Trường Đại học Kinh tế</v>
          </cell>
          <cell r="AH16" t="e">
            <v>#N/A</v>
          </cell>
          <cell r="AI16">
            <v>3.16</v>
          </cell>
          <cell r="AJ16" t="str">
            <v>1428 /QĐ-ĐHKT</v>
          </cell>
          <cell r="AK16" t="str">
            <v>ngày 14 tháng 5 năm 2019</v>
          </cell>
          <cell r="AL16">
            <v>8.9</v>
          </cell>
        </row>
        <row r="17">
          <cell r="D17" t="str">
            <v>Hoàng Minh Thu 21/04/1994</v>
          </cell>
          <cell r="E17" t="str">
            <v>Hoàng Minh Thu</v>
          </cell>
          <cell r="F17" t="str">
            <v>21/04/1994</v>
          </cell>
          <cell r="G17" t="str">
            <v>Nam Định</v>
          </cell>
          <cell r="H17" t="str">
            <v>Nữ</v>
          </cell>
          <cell r="I17" t="str">
            <v>Quản trị kinh doanh</v>
          </cell>
          <cell r="J17" t="str">
            <v>QH-2016-E</v>
          </cell>
          <cell r="K17" t="str">
            <v>Quản trị kinh doanh</v>
          </cell>
          <cell r="L17" t="str">
            <v>60340102</v>
          </cell>
          <cell r="M17">
            <v>4</v>
          </cell>
          <cell r="N17" t="str">
            <v>Quản trị kinh doanh</v>
          </cell>
          <cell r="O17" t="str">
            <v>Đánh giá mức độ hoàn thành nhiệm vụ theo tiếp cận KPI tại Công ty Cổ phần Dầu khí Đông Đô</v>
          </cell>
          <cell r="P17" t="str">
            <v>PGS.TS. Trần Anh Tài</v>
          </cell>
          <cell r="Q17" t="str">
            <v>Trường ĐHKT - ĐHQGHN</v>
          </cell>
          <cell r="R17" t="str">
            <v>PGS.TS. Nguyễn Mạnh Tuân</v>
          </cell>
          <cell r="S17" t="str">
            <v>KTCT</v>
          </cell>
          <cell r="T17" t="str">
            <v xml:space="preserve"> Trường ĐH Kinh tế, ĐHQG Hà Nội</v>
          </cell>
          <cell r="U17" t="str">
            <v>PGS.TS. Nguyễn Thanh Bình</v>
          </cell>
          <cell r="V17" t="str">
            <v>Marketing</v>
          </cell>
          <cell r="W17" t="str">
            <v>Trường ĐH Ngoại thương</v>
          </cell>
          <cell r="X17" t="str">
            <v>TS. Trần Việt Thảo</v>
          </cell>
          <cell r="Y17" t="str">
            <v>QLKT</v>
          </cell>
          <cell r="Z17" t="str">
            <v>Trường ĐH Thương Mại</v>
          </cell>
          <cell r="AA17" t="str">
            <v>TS. Nguyễn Thùy Dung</v>
          </cell>
          <cell r="AB17" t="str">
            <v>QTKD</v>
          </cell>
          <cell r="AC17" t="str">
            <v xml:space="preserve"> Trường ĐH Kinh tế, ĐHQG Hà Nội</v>
          </cell>
          <cell r="AD17" t="str">
            <v>PGS.TS. Phan Chí Anh</v>
          </cell>
          <cell r="AE17" t="str">
            <v>QTKD</v>
          </cell>
          <cell r="AF17" t="str">
            <v xml:space="preserve"> Trường ĐH Kinh tế, ĐHQG Hà Nội</v>
          </cell>
          <cell r="AG17" t="str">
            <v>4094/QĐ-ĐHKT ngày 16/12/2016 của Hiệu trưởng Trường ĐHKT</v>
          </cell>
          <cell r="AH17" t="e">
            <v>#N/A</v>
          </cell>
          <cell r="AI17">
            <v>3.24</v>
          </cell>
          <cell r="AJ17" t="str">
            <v>1429 /QĐ-ĐHKT</v>
          </cell>
          <cell r="AK17" t="str">
            <v>ngày 14 tháng 5 năm 2019</v>
          </cell>
          <cell r="AL17">
            <v>8.5</v>
          </cell>
        </row>
        <row r="18">
          <cell r="D18" t="str">
            <v>Nguyễn Thị Thu Trang 21/03/1993</v>
          </cell>
          <cell r="E18" t="str">
            <v>Nguyễn Thị Thu Trang</v>
          </cell>
          <cell r="F18" t="str">
            <v>21/03/1993</v>
          </cell>
          <cell r="G18" t="str">
            <v>Quảng Ninh</v>
          </cell>
          <cell r="H18" t="str">
            <v>Nữ</v>
          </cell>
          <cell r="I18" t="str">
            <v>Quản trị kinh doanh</v>
          </cell>
          <cell r="J18" t="str">
            <v>QH-2016-E</v>
          </cell>
          <cell r="K18" t="str">
            <v>Quản trị kinh doanh</v>
          </cell>
          <cell r="L18" t="str">
            <v>60340102</v>
          </cell>
          <cell r="M18">
            <v>5</v>
          </cell>
          <cell r="N18" t="str">
            <v>Quản trị kinh doanh</v>
          </cell>
          <cell r="O18" t="str">
            <v>Tổ chức lao động khoa học tại Công ty Cổ phần Than Núi Béo - Vinacomin</v>
          </cell>
          <cell r="P18" t="str">
            <v>PGS.TS. Chu Tiến Quang</v>
          </cell>
          <cell r="Q18" t="str">
            <v>Viện Nghiên cứu Quản lí kinh tế Trung Ương</v>
          </cell>
          <cell r="R18" t="str">
            <v>PGS.TS. Hoàng Văn Hải</v>
          </cell>
          <cell r="S18" t="str">
            <v>QLKT</v>
          </cell>
          <cell r="T18" t="str">
            <v xml:space="preserve"> Trường ĐH Kinh tế, ĐHQG Hà Nội</v>
          </cell>
          <cell r="U18" t="str">
            <v>PGS.TS. Phạm Thu Hương</v>
          </cell>
          <cell r="V18" t="str">
            <v>KTQT</v>
          </cell>
          <cell r="W18" t="str">
            <v>Trường ĐH Ngoại thương</v>
          </cell>
          <cell r="X18" t="str">
            <v>PGS.TS. Nguyễn Thị Nguyên Hồng</v>
          </cell>
          <cell r="Y18" t="str">
            <v>Kinh tế</v>
          </cell>
          <cell r="Z18" t="str">
            <v>Trường Đại học Thương Mại</v>
          </cell>
          <cell r="AA18" t="str">
            <v>TS. Nguyễn Thu Hà</v>
          </cell>
          <cell r="AB18" t="str">
            <v>QTKD</v>
          </cell>
          <cell r="AC18" t="str">
            <v xml:space="preserve"> Trường ĐH Kinh tế, ĐHQG Hà Nội</v>
          </cell>
          <cell r="AD18" t="str">
            <v>PGS.TS. Đỗ Minh Cương</v>
          </cell>
          <cell r="AE18" t="str">
            <v>Chính trị học</v>
          </cell>
          <cell r="AF18" t="str">
            <v xml:space="preserve"> Trường ĐH Kinh tế, ĐHQG Hà Nội</v>
          </cell>
          <cell r="AG18" t="str">
            <v>4094/QĐ-ĐHKT ngày 16/12/2016 của Hiệu trưởng Trường ĐHKT</v>
          </cell>
          <cell r="AH18" t="e">
            <v>#N/A</v>
          </cell>
          <cell r="AI18">
            <v>3.04</v>
          </cell>
          <cell r="AJ18" t="str">
            <v>1430 /QĐ-ĐHKT</v>
          </cell>
          <cell r="AK18" t="str">
            <v>ngày 14 tháng 5 năm 2019</v>
          </cell>
          <cell r="AL18">
            <v>8.6</v>
          </cell>
        </row>
        <row r="19">
          <cell r="D19" t="str">
            <v>Nguyễn Thị Thúy Vân 30/07/1991</v>
          </cell>
          <cell r="E19" t="str">
            <v>Nguyễn Thị Thúy Vân</v>
          </cell>
          <cell r="F19" t="str">
            <v>30/07/1991</v>
          </cell>
          <cell r="G19" t="str">
            <v>Thái Bình</v>
          </cell>
          <cell r="H19" t="str">
            <v>Nữ</v>
          </cell>
          <cell r="I19" t="str">
            <v>Quản trị kinh doanh</v>
          </cell>
          <cell r="J19" t="str">
            <v>QH-2016-E</v>
          </cell>
          <cell r="K19" t="str">
            <v>Quản trị kinh doanh</v>
          </cell>
          <cell r="L19" t="str">
            <v>60340102</v>
          </cell>
          <cell r="M19">
            <v>5</v>
          </cell>
          <cell r="N19" t="str">
            <v>Quản trị kinh doanh</v>
          </cell>
          <cell r="O19" t="str">
            <v>Đo lường giá trị thương hiệu Trường Đại học Kinh tế - ĐHQGHN dưới góc nhìn sinh viên</v>
          </cell>
          <cell r="P19" t="str">
            <v>TS. Vũ Thị Minh Hiền</v>
          </cell>
          <cell r="Q19" t="str">
            <v>Trường ĐHKT - ĐHQGHN</v>
          </cell>
          <cell r="R19" t="str">
            <v>PGS.TS. Hoàng Văn Hải</v>
          </cell>
          <cell r="S19" t="str">
            <v>QLKT</v>
          </cell>
          <cell r="T19" t="str">
            <v xml:space="preserve"> Trường ĐH Kinh tế, ĐHQG Hà Nội</v>
          </cell>
          <cell r="U19" t="str">
            <v>PGS.TS. Đỗ Minh Cương</v>
          </cell>
          <cell r="V19" t="str">
            <v>Chính trị học</v>
          </cell>
          <cell r="W19" t="str">
            <v xml:space="preserve"> Trường ĐH Kinh tế, ĐHQG Hà Nội</v>
          </cell>
          <cell r="X19" t="str">
            <v>PGS.TS. Phạm Thu Hương</v>
          </cell>
          <cell r="Y19" t="str">
            <v>KTQT</v>
          </cell>
          <cell r="Z19" t="str">
            <v>Trường ĐH Ngoại thương</v>
          </cell>
          <cell r="AA19" t="str">
            <v>TS. Nguyễn Thu Hà</v>
          </cell>
          <cell r="AB19" t="str">
            <v>QTKD</v>
          </cell>
          <cell r="AC19" t="str">
            <v xml:space="preserve"> Trường ĐH Kinh tế, ĐHQG Hà Nội</v>
          </cell>
          <cell r="AD19" t="str">
            <v>PGS.TS. Nguyễn Thị Nguyên Hồng</v>
          </cell>
          <cell r="AE19" t="str">
            <v>Kinh tế</v>
          </cell>
          <cell r="AF19" t="str">
            <v>Trường Đại học Thương Mại</v>
          </cell>
          <cell r="AG19" t="str">
            <v>4094/QĐ-ĐHKT ngày 16/12/2016 của Hiệu trưởng Trường ĐHKT</v>
          </cell>
          <cell r="AH19" t="e">
            <v>#N/A</v>
          </cell>
          <cell r="AI19">
            <v>3.45</v>
          </cell>
          <cell r="AJ19" t="str">
            <v>1431 /QĐ-ĐHKT</v>
          </cell>
          <cell r="AK19" t="str">
            <v>ngày 14 tháng 5 năm 2019</v>
          </cell>
          <cell r="AL19">
            <v>9</v>
          </cell>
        </row>
        <row r="20">
          <cell r="D20" t="str">
            <v>Ngô Tuấn Anh 26/03/1981</v>
          </cell>
          <cell r="E20" t="str">
            <v>Ngô Tuấn Anh</v>
          </cell>
          <cell r="F20" t="str">
            <v>26/03/1981</v>
          </cell>
          <cell r="G20" t="str">
            <v>Hưng Yên</v>
          </cell>
          <cell r="H20" t="str">
            <v>Nam</v>
          </cell>
          <cell r="I20" t="str">
            <v>Quản trị kinh doanh</v>
          </cell>
          <cell r="J20" t="str">
            <v>QH-2015-E</v>
          </cell>
          <cell r="K20" t="str">
            <v>Quản trị kinh doanh</v>
          </cell>
          <cell r="L20">
            <v>60340102</v>
          </cell>
          <cell r="M20">
            <v>5</v>
          </cell>
          <cell r="N20" t="str">
            <v>Quản trị kinh doanh</v>
          </cell>
          <cell r="O20" t="str">
            <v>Đào tạo nhân lực ở Cục Hải quan thành phố Hà Nội</v>
          </cell>
          <cell r="P20" t="str">
            <v>PGS.TS. Lê Quân</v>
          </cell>
          <cell r="Q20" t="str">
            <v>Đại học Quốc Gia Hà Nội</v>
          </cell>
          <cell r="R20" t="str">
            <v>PGS.TS. Hoàng Văn Hải</v>
          </cell>
          <cell r="S20" t="str">
            <v>QLKT</v>
          </cell>
          <cell r="T20" t="str">
            <v xml:space="preserve"> Trường ĐH Kinh tế, ĐHQG Hà Nội</v>
          </cell>
          <cell r="U20" t="str">
            <v>PGS.TS. Nguyễn Thị Nguyên Hồng</v>
          </cell>
          <cell r="V20" t="str">
            <v>Kinh tế</v>
          </cell>
          <cell r="W20" t="str">
            <v>Trường Đại học Thương Mại</v>
          </cell>
          <cell r="X20" t="str">
            <v>PGS.TS. Đỗ Minh Cương</v>
          </cell>
          <cell r="Y20" t="str">
            <v>Chính trị học</v>
          </cell>
          <cell r="Z20" t="str">
            <v xml:space="preserve"> Trường ĐH Kinh tế, ĐHQG Hà Nội</v>
          </cell>
          <cell r="AA20" t="str">
            <v>TS. Nguyễn Thu Hà</v>
          </cell>
          <cell r="AB20" t="str">
            <v>QTKD</v>
          </cell>
          <cell r="AC20" t="str">
            <v xml:space="preserve"> Trường ĐH Kinh tế, ĐHQG Hà Nội</v>
          </cell>
          <cell r="AD20" t="str">
            <v>PGS.TS. Phạm Thu Hương</v>
          </cell>
          <cell r="AE20" t="str">
            <v>KTQT</v>
          </cell>
          <cell r="AF20" t="str">
            <v>Trường ĐH Ngoại thương</v>
          </cell>
          <cell r="AG20" t="str">
            <v>5756/QĐ-ĐHKT ngày 31/12/2015 của Hiệu trưởng Trường Đại học Kinh tế</v>
          </cell>
          <cell r="AH20" t="e">
            <v>#N/A</v>
          </cell>
          <cell r="AI20">
            <v>2.95</v>
          </cell>
          <cell r="AJ20" t="str">
            <v>1432 /QĐ-ĐHKT</v>
          </cell>
          <cell r="AK20" t="str">
            <v>ngày 14 tháng 5 năm 2019</v>
          </cell>
          <cell r="AL20">
            <v>8.5</v>
          </cell>
        </row>
        <row r="21">
          <cell r="D21" t="str">
            <v>Nguyễn Hải Sơn 30/11/1992</v>
          </cell>
          <cell r="E21" t="str">
            <v>Nguyễn Hải Sơn</v>
          </cell>
          <cell r="F21" t="str">
            <v>30/11/1992</v>
          </cell>
          <cell r="G21" t="str">
            <v>Thanh Hóa</v>
          </cell>
          <cell r="H21" t="str">
            <v>Nam</v>
          </cell>
          <cell r="I21" t="str">
            <v>Quản trị kinh doanh</v>
          </cell>
          <cell r="J21" t="str">
            <v>QH-2016-E.CH</v>
          </cell>
          <cell r="K21" t="str">
            <v>Quản trị kinh doanh</v>
          </cell>
          <cell r="L21">
            <v>60340102</v>
          </cell>
          <cell r="M21">
            <v>5</v>
          </cell>
          <cell r="N21" t="str">
            <v>Quản trị kinh doanh</v>
          </cell>
          <cell r="O21" t="str">
            <v>Đãi ngộ nhân sự tại Công ty TNHH Thiết bị điện Phương Anh</v>
          </cell>
          <cell r="P21" t="str">
            <v xml:space="preserve">TS. Đỗ Xuân Trường </v>
          </cell>
          <cell r="Q21" t="str">
            <v>Trung tâm dự báo và phát triển NNL, ĐHQGHN</v>
          </cell>
          <cell r="R21" t="str">
            <v>PGS.TS. Hoàng Văn Hải</v>
          </cell>
          <cell r="S21" t="str">
            <v>QLKT</v>
          </cell>
          <cell r="T21" t="str">
            <v xml:space="preserve"> Trường ĐH Kinh tế, ĐHQG Hà Nội</v>
          </cell>
          <cell r="U21" t="str">
            <v>PGS.TS. Phạm Thu Hương</v>
          </cell>
          <cell r="V21" t="str">
            <v>KTQT</v>
          </cell>
          <cell r="W21" t="str">
            <v>Trường ĐH Ngoại thương</v>
          </cell>
          <cell r="X21" t="str">
            <v>PGS.TS. Nguyễn Thị Nguyên Hồng</v>
          </cell>
          <cell r="Y21" t="str">
            <v>Kinh tế</v>
          </cell>
          <cell r="Z21" t="str">
            <v>Trường Đại học Thương Mại</v>
          </cell>
          <cell r="AA21" t="str">
            <v>TS. Nguyễn Thu Hà</v>
          </cell>
          <cell r="AB21" t="str">
            <v>QTKD</v>
          </cell>
          <cell r="AC21" t="str">
            <v xml:space="preserve"> Trường ĐH Kinh tế, ĐHQG Hà Nội</v>
          </cell>
          <cell r="AD21" t="str">
            <v>PGS.TS. Đỗ Minh Cương</v>
          </cell>
          <cell r="AE21" t="str">
            <v>Chính trị học</v>
          </cell>
          <cell r="AF21" t="str">
            <v xml:space="preserve"> Trường ĐH Kinh tế, ĐHQG Hà Nội</v>
          </cell>
          <cell r="AG21" t="str">
            <v>2350/QĐ-ĐHKT ngày 25/8/2016 của Hiệu trưởng Trường ĐHKT</v>
          </cell>
          <cell r="AH21" t="e">
            <v>#N/A</v>
          </cell>
          <cell r="AI21">
            <v>3.05</v>
          </cell>
          <cell r="AJ21" t="str">
            <v>1433 /QĐ-ĐHKT</v>
          </cell>
          <cell r="AK21" t="str">
            <v>ngày 14 tháng 5 năm 2019</v>
          </cell>
          <cell r="AL21">
            <v>8.5</v>
          </cell>
        </row>
        <row r="22">
          <cell r="D22" t="str">
            <v>Nguyễn Thị Thúy Hằng 16/02/1985</v>
          </cell>
          <cell r="E22" t="str">
            <v>Nguyễn Thị Thúy Hằng</v>
          </cell>
          <cell r="F22" t="str">
            <v>16/02/1985</v>
          </cell>
          <cell r="G22" t="str">
            <v>Hà Nội</v>
          </cell>
          <cell r="H22" t="str">
            <v>Nữ</v>
          </cell>
          <cell r="I22" t="str">
            <v>Quản trị kinh doanh</v>
          </cell>
          <cell r="J22" t="str">
            <v>QH-2016-E</v>
          </cell>
          <cell r="K22" t="str">
            <v>Quản trị kinh doanh</v>
          </cell>
          <cell r="L22" t="str">
            <v>60340102</v>
          </cell>
          <cell r="M22">
            <v>5</v>
          </cell>
          <cell r="N22" t="str">
            <v>Quản trị kinh doanh</v>
          </cell>
          <cell r="O22" t="str">
            <v>Các yếu tố ảnh hưởng tới chia sẻ tri thức cá nhân tại CTCP Công nghệ Công nghiệp bưu chính viễn thông VNPT - Technology</v>
          </cell>
          <cell r="P22" t="str">
            <v>PGS.TS. Nhâm Phong Tuân</v>
          </cell>
          <cell r="Q22" t="str">
            <v>Trường ĐHKT - ĐHQGHN</v>
          </cell>
          <cell r="R22" t="str">
            <v>PGS.TS. Nguyễn Mạnh Tuân</v>
          </cell>
          <cell r="S22" t="str">
            <v>KTCT</v>
          </cell>
          <cell r="T22" t="str">
            <v xml:space="preserve"> Trường ĐH Kinh tế, ĐHQG Hà Nội</v>
          </cell>
          <cell r="U22" t="str">
            <v>PGS.TS. Phạm Thu Hương</v>
          </cell>
          <cell r="V22" t="str">
            <v>KTQT</v>
          </cell>
          <cell r="W22" t="str">
            <v>Trường ĐH Ngoại thương</v>
          </cell>
          <cell r="X22" t="str">
            <v>PGS.TS. Bùi Hữu Đức</v>
          </cell>
          <cell r="Y22" t="str">
            <v>QTKD</v>
          </cell>
          <cell r="Z22" t="str">
            <v>Trường ĐH Thương Mại</v>
          </cell>
          <cell r="AA22" t="str">
            <v>TS. Nguyễn Thùy Dung</v>
          </cell>
          <cell r="AB22" t="str">
            <v>QTKD</v>
          </cell>
          <cell r="AC22" t="str">
            <v xml:space="preserve"> Trường ĐH Kinh tế, ĐHQG Hà Nội</v>
          </cell>
          <cell r="AD22" t="str">
            <v>PGS.TS. Nguyễn Đăng Minh</v>
          </cell>
          <cell r="AE22" t="str">
            <v>QTKD</v>
          </cell>
          <cell r="AF22" t="str">
            <v xml:space="preserve"> Trường ĐH Kinh tế, ĐHQG Hà Nội</v>
          </cell>
          <cell r="AG22" t="str">
            <v>4094/QĐ-ĐHKT ngày 16/12/2016 của Hiệu trưởng Trường ĐHKT</v>
          </cell>
          <cell r="AH22" t="e">
            <v>#N/A</v>
          </cell>
          <cell r="AI22">
            <v>3.48</v>
          </cell>
          <cell r="AJ22" t="str">
            <v>3402 /QĐ-ĐHKT</v>
          </cell>
          <cell r="AK22" t="str">
            <v>ngày 19 tháng 12 năm 2018</v>
          </cell>
          <cell r="AL22">
            <v>8.6999999999999993</v>
          </cell>
        </row>
        <row r="23">
          <cell r="D23" t="str">
            <v>Bùi Công Việt 08/01/1978</v>
          </cell>
          <cell r="E23" t="str">
            <v>Bùi Công Việt</v>
          </cell>
          <cell r="F23" t="str">
            <v>08/01/1978</v>
          </cell>
          <cell r="G23" t="str">
            <v>Thái Bình</v>
          </cell>
          <cell r="H23" t="str">
            <v>Nam</v>
          </cell>
          <cell r="I23" t="str">
            <v>Quản trị kinh doanh</v>
          </cell>
          <cell r="J23" t="str">
            <v>QH-2016-E.CH</v>
          </cell>
          <cell r="K23" t="str">
            <v>Quản trị kinh doanh</v>
          </cell>
          <cell r="L23">
            <v>60340102</v>
          </cell>
          <cell r="M23">
            <v>5</v>
          </cell>
          <cell r="N23" t="str">
            <v>Quản trị kinh doanh</v>
          </cell>
          <cell r="O23" t="str">
            <v>Hoàn thiện công tác đào tạo nguồn nhân lực tại Công ty Cổ phần FECON</v>
          </cell>
          <cell r="P23" t="str">
            <v>TS. Đặng Thị Hương</v>
          </cell>
          <cell r="Q23" t="str">
            <v xml:space="preserve"> Trường ĐH Kinh tế, ĐHQG Hà Nội</v>
          </cell>
          <cell r="R23" t="str">
            <v>PGS.TS. Nguyễn Mạnh Tuân</v>
          </cell>
          <cell r="S23" t="str">
            <v>KTCT</v>
          </cell>
          <cell r="T23" t="str">
            <v xml:space="preserve"> Trường ĐH Kinh tế, ĐHQG Hà Nội</v>
          </cell>
          <cell r="U23" t="str">
            <v>PGS.TS. Bùi Hữu Đức</v>
          </cell>
          <cell r="V23" t="str">
            <v>QTKD</v>
          </cell>
          <cell r="W23" t="str">
            <v>Trường ĐH Thương Mại</v>
          </cell>
          <cell r="X23" t="str">
            <v>PGS.TS. Nguyễn Đăng Minh</v>
          </cell>
          <cell r="Y23" t="str">
            <v>QTKD</v>
          </cell>
          <cell r="Z23" t="str">
            <v xml:space="preserve"> Trường ĐH Kinh tế, ĐHQG Hà Nội</v>
          </cell>
          <cell r="AA23" t="str">
            <v>TS. Nguyễn Thùy Dung</v>
          </cell>
          <cell r="AB23" t="str">
            <v>QTKD</v>
          </cell>
          <cell r="AC23" t="str">
            <v xml:space="preserve"> Trường ĐH Kinh tế, ĐHQG Hà Nội</v>
          </cell>
          <cell r="AD23" t="str">
            <v>PGS.TS. Phạm Thu Hương</v>
          </cell>
          <cell r="AE23" t="str">
            <v>KTQT</v>
          </cell>
          <cell r="AF23" t="str">
            <v>Trường ĐH Ngoại thương</v>
          </cell>
          <cell r="AG23" t="str">
            <v>2350/QĐ-ĐHKT ngày 25/8/2016 của Hiệu trưởng Trường ĐHKT</v>
          </cell>
          <cell r="AH23" t="e">
            <v>#N/A</v>
          </cell>
          <cell r="AI23">
            <v>3.18</v>
          </cell>
          <cell r="AJ23" t="str">
            <v>3403 /QĐ-ĐHKT</v>
          </cell>
          <cell r="AK23" t="str">
            <v>ngày 19 tháng 12 năm 2018</v>
          </cell>
          <cell r="AL23">
            <v>8.4</v>
          </cell>
        </row>
        <row r="24">
          <cell r="D24" t="str">
            <v>Nguyễn Quốc Duy 08/09/1978</v>
          </cell>
          <cell r="E24" t="str">
            <v>Nguyễn Quốc Duy</v>
          </cell>
          <cell r="F24" t="str">
            <v>08/09/1978</v>
          </cell>
          <cell r="G24" t="str">
            <v>Hà Nội</v>
          </cell>
          <cell r="H24" t="str">
            <v>Nam</v>
          </cell>
          <cell r="I24" t="str">
            <v>Quản trị kinh doanh</v>
          </cell>
          <cell r="J24" t="str">
            <v>QH-2016-E</v>
          </cell>
          <cell r="K24" t="str">
            <v>Quản trị kinh doanh</v>
          </cell>
          <cell r="L24" t="str">
            <v>60340102</v>
          </cell>
          <cell r="M24">
            <v>5</v>
          </cell>
          <cell r="N24" t="str">
            <v>Quản trị kinh doanh</v>
          </cell>
          <cell r="O24" t="str">
            <v>Xây dựng chiến lược kinh doanh cho Công ty Cổ phần Xây dựng số 1 - VINACONEX 1 giai đoạn 2019 - 2024</v>
          </cell>
          <cell r="P24" t="str">
            <v>PGS.TS. Nhâm Phong Tuân</v>
          </cell>
          <cell r="Q24" t="str">
            <v>Trường ĐHKT - ĐHQGHN</v>
          </cell>
          <cell r="R24" t="str">
            <v>PGS.TS. Nguyễn Mạnh Tuân</v>
          </cell>
          <cell r="S24" t="str">
            <v>KTCT</v>
          </cell>
          <cell r="T24" t="str">
            <v xml:space="preserve"> Trường ĐH Kinh tế, ĐHQG Hà Nội</v>
          </cell>
          <cell r="U24" t="str">
            <v>PGS.TS. Nguyễn Đăng Minh</v>
          </cell>
          <cell r="V24" t="str">
            <v>QTKD</v>
          </cell>
          <cell r="W24" t="str">
            <v xml:space="preserve"> Trường ĐH Kinh tế, ĐHQG Hà Nội</v>
          </cell>
          <cell r="X24" t="str">
            <v>PGS.TS. Bùi Hữu Đức</v>
          </cell>
          <cell r="Y24" t="str">
            <v>QTKD</v>
          </cell>
          <cell r="Z24" t="str">
            <v>Trường ĐH Thương Mại</v>
          </cell>
          <cell r="AA24" t="str">
            <v>TS. Nguyễn Thùy Dung</v>
          </cell>
          <cell r="AB24" t="str">
            <v>QTKD</v>
          </cell>
          <cell r="AC24" t="str">
            <v xml:space="preserve"> Trường ĐH Kinh tế, ĐHQG Hà Nội</v>
          </cell>
          <cell r="AD24" t="str">
            <v>PGS.TS. Phạm Thu Hương</v>
          </cell>
          <cell r="AE24" t="str">
            <v>KTQT</v>
          </cell>
          <cell r="AF24" t="str">
            <v>Trường ĐH Ngoại thương</v>
          </cell>
          <cell r="AG24" t="str">
            <v>4094/QĐ-ĐHKT ngày 16/12/2016 của Hiệu trưởng Trường ĐHKT</v>
          </cell>
          <cell r="AH24">
            <v>0</v>
          </cell>
          <cell r="AI24">
            <v>2.86</v>
          </cell>
          <cell r="AJ24" t="str">
            <v>3404 /QĐ-ĐHKT</v>
          </cell>
          <cell r="AK24" t="str">
            <v>ngày 19 tháng 12 năm 2018</v>
          </cell>
          <cell r="AL24">
            <v>8.5</v>
          </cell>
        </row>
        <row r="25">
          <cell r="D25" t="str">
            <v>Trương Nhật Linh 02/06/1991</v>
          </cell>
          <cell r="E25" t="str">
            <v>Trương Nhật Linh</v>
          </cell>
          <cell r="F25" t="str">
            <v>02/06/1991</v>
          </cell>
          <cell r="G25" t="str">
            <v>Quảng Bình</v>
          </cell>
          <cell r="H25" t="str">
            <v>Nam</v>
          </cell>
          <cell r="I25" t="str">
            <v>Quản trị kinh doanh</v>
          </cell>
          <cell r="J25" t="str">
            <v>QH-2016-E</v>
          </cell>
          <cell r="K25" t="str">
            <v>Quản trị kinh doanh</v>
          </cell>
          <cell r="L25" t="str">
            <v>60340102</v>
          </cell>
          <cell r="M25">
            <v>5</v>
          </cell>
          <cell r="N25" t="str">
            <v>Quản trị kinh doanh</v>
          </cell>
          <cell r="O25" t="str">
            <v>Tạo động lực cho người lao động tại Công ty Cổ phần Tổng công ty Sông Gianh - Chi nhánh tại Bắc Ninh</v>
          </cell>
          <cell r="P25" t="str">
            <v>TS. Đặng Thị Hương</v>
          </cell>
          <cell r="Q25" t="str">
            <v>Trường ĐHKT - ĐHQGHN</v>
          </cell>
          <cell r="R25" t="str">
            <v>PGS.TS. Nguyễn Mạnh Tuân</v>
          </cell>
          <cell r="S25" t="str">
            <v>KTCT</v>
          </cell>
          <cell r="T25" t="str">
            <v xml:space="preserve"> Trường ĐH Kinh tế, ĐHQG Hà Nội</v>
          </cell>
          <cell r="U25" t="str">
            <v>PGS.TS. Phạm Thu Hương</v>
          </cell>
          <cell r="V25" t="str">
            <v>KTQT</v>
          </cell>
          <cell r="W25" t="str">
            <v>Trường ĐH Ngoại thương</v>
          </cell>
          <cell r="X25" t="str">
            <v>PGS.TS. Nguyễn Đăng Minh</v>
          </cell>
          <cell r="Y25" t="str">
            <v>QTKD</v>
          </cell>
          <cell r="Z25" t="str">
            <v xml:space="preserve"> Trường ĐH Kinh tế, ĐHQG Hà Nội</v>
          </cell>
          <cell r="AA25" t="str">
            <v>TS. Nguyễn Thùy Dung</v>
          </cell>
          <cell r="AB25" t="str">
            <v>QTKD</v>
          </cell>
          <cell r="AC25" t="str">
            <v xml:space="preserve"> Trường ĐH Kinh tế, ĐHQG Hà Nội</v>
          </cell>
          <cell r="AD25" t="str">
            <v>PGS.TS. Bùi Hữu Đức</v>
          </cell>
          <cell r="AE25" t="str">
            <v>QTKD</v>
          </cell>
          <cell r="AF25" t="str">
            <v>Trường ĐH Thương Mại</v>
          </cell>
          <cell r="AG25" t="str">
            <v>4094/QĐ-ĐHKT ngày 16/12/2016 của Hiệu trưởng Trường ĐHKT</v>
          </cell>
          <cell r="AH25" t="e">
            <v>#N/A</v>
          </cell>
          <cell r="AI25">
            <v>3.09</v>
          </cell>
          <cell r="AJ25" t="str">
            <v>3405 /QĐ-ĐHKT</v>
          </cell>
          <cell r="AK25" t="str">
            <v>ngày 19 tháng 12 năm 2018</v>
          </cell>
          <cell r="AL25">
            <v>8.6</v>
          </cell>
        </row>
        <row r="26">
          <cell r="D26" t="str">
            <v>Hà Minh Thư 17/08/1991</v>
          </cell>
          <cell r="E26" t="str">
            <v>Hà Minh Thư</v>
          </cell>
          <cell r="F26" t="str">
            <v>17/08/1991</v>
          </cell>
          <cell r="G26" t="str">
            <v>Hà Nội</v>
          </cell>
          <cell r="H26" t="str">
            <v>Nữ</v>
          </cell>
          <cell r="I26" t="str">
            <v>Quản trị kinh doanh</v>
          </cell>
          <cell r="J26" t="str">
            <v>QH-2016-E</v>
          </cell>
          <cell r="K26" t="str">
            <v>Quản trị kinh doanh</v>
          </cell>
          <cell r="L26" t="str">
            <v>60340102</v>
          </cell>
          <cell r="M26">
            <v>6</v>
          </cell>
          <cell r="N26" t="str">
            <v>Quản trị kinh doanh</v>
          </cell>
          <cell r="O26" t="str">
            <v>Các nhân tố ảnh hưởng đến quyết định mua xe ô tô Hyundai của người tiêu dùng tại Hà Nội</v>
          </cell>
          <cell r="P26" t="str">
            <v>TS. Nguyễn Thị Phi Nga</v>
          </cell>
          <cell r="Q26" t="str">
            <v>Trường ĐHKT - ĐHQGHN</v>
          </cell>
          <cell r="R26" t="str">
            <v>PGS.TS. Nguyễn Mạnh Tuân</v>
          </cell>
          <cell r="S26" t="str">
            <v>KTCT</v>
          </cell>
          <cell r="T26" t="str">
            <v xml:space="preserve"> Trường ĐH Kinh tế, ĐHQG Hà Nội</v>
          </cell>
          <cell r="U26" t="str">
            <v>PGS.TS Nguyễn Quốc Thịnh</v>
          </cell>
          <cell r="V26" t="str">
            <v>Kinh tế</v>
          </cell>
          <cell r="W26" t="str">
            <v>Trường ĐH Thương Mại</v>
          </cell>
          <cell r="X26" t="str">
            <v>PGS.TS. Nguyễn Thanh Bình</v>
          </cell>
          <cell r="Y26" t="str">
            <v>Marketing</v>
          </cell>
          <cell r="Z26" t="str">
            <v>Trường ĐH Ngoại thương</v>
          </cell>
          <cell r="AA26" t="str">
            <v>TS. Vũ Thị Minh Hiền</v>
          </cell>
          <cell r="AB26" t="str">
            <v>QTKD</v>
          </cell>
          <cell r="AC26" t="str">
            <v xml:space="preserve"> Trường ĐH Kinh tế, ĐHQG Hà Nội</v>
          </cell>
          <cell r="AD26" t="str">
            <v>TS. Đinh Văn Toàn</v>
          </cell>
          <cell r="AE26" t="str">
            <v>QTKD</v>
          </cell>
          <cell r="AF26" t="str">
            <v>ĐHQG Hà Nội</v>
          </cell>
          <cell r="AG26" t="str">
            <v>4094/QĐ-ĐHKT ngày 16/12/2016 của Hiệu trưởng Trường ĐHKT</v>
          </cell>
          <cell r="AH26" t="e">
            <v>#N/A</v>
          </cell>
          <cell r="AI26">
            <v>3.21</v>
          </cell>
          <cell r="AJ26" t="str">
            <v>3406 /QĐ-ĐHKT</v>
          </cell>
          <cell r="AK26" t="str">
            <v>ngày 19 tháng 12 năm 2018</v>
          </cell>
          <cell r="AL26">
            <v>8.3000000000000007</v>
          </cell>
        </row>
        <row r="27">
          <cell r="D27" t="str">
            <v>Nguyễn Thị Minh Tâm 02/06/1986</v>
          </cell>
          <cell r="E27" t="str">
            <v>Nguyễn Thị Minh Tâm</v>
          </cell>
          <cell r="F27" t="str">
            <v>02/06/1986</v>
          </cell>
          <cell r="G27" t="str">
            <v>Hà Nội</v>
          </cell>
          <cell r="H27" t="str">
            <v>Nữ</v>
          </cell>
          <cell r="I27" t="str">
            <v>Quản trị kinh doanh</v>
          </cell>
          <cell r="J27" t="str">
            <v>QH-2016-E</v>
          </cell>
          <cell r="K27" t="str">
            <v>Quản trị kinh doanh</v>
          </cell>
          <cell r="L27" t="str">
            <v>60340102</v>
          </cell>
          <cell r="M27">
            <v>6</v>
          </cell>
          <cell r="N27" t="str">
            <v>Quản trị kinh doanh</v>
          </cell>
          <cell r="O27" t="str">
            <v>Xây dựng thương hiệu Tập đoàn Công nghiệp - Viễn thông Quân đội (VIETTEL) tại thị trường Myanmar</v>
          </cell>
          <cell r="P27" t="str">
            <v>TS. Nguyễn Thị Phi Nga</v>
          </cell>
          <cell r="Q27" t="str">
            <v>Trường ĐHKT - ĐHQGHN</v>
          </cell>
          <cell r="R27" t="str">
            <v>PGS.TS. Nguyễn Mạnh Tuân</v>
          </cell>
          <cell r="S27" t="str">
            <v>KTCT</v>
          </cell>
          <cell r="T27" t="str">
            <v xml:space="preserve"> Trường ĐH Kinh tế, ĐHQG Hà Nội</v>
          </cell>
          <cell r="U27" t="str">
            <v>PGS.TS. Nguyễn Thanh Bình</v>
          </cell>
          <cell r="V27" t="str">
            <v>Marketing</v>
          </cell>
          <cell r="W27" t="str">
            <v>Trường ĐH Ngoại thương</v>
          </cell>
          <cell r="X27" t="str">
            <v>PGS.TS Nguyễn Quốc Thịnh</v>
          </cell>
          <cell r="Y27" t="str">
            <v>Kinh tế</v>
          </cell>
          <cell r="Z27" t="str">
            <v>Trường ĐH Thương Mại</v>
          </cell>
          <cell r="AA27" t="str">
            <v>TS. Vũ Thị Minh Hiền</v>
          </cell>
          <cell r="AB27" t="str">
            <v>QTKD</v>
          </cell>
          <cell r="AC27" t="str">
            <v xml:space="preserve"> Trường ĐH Kinh tế, ĐHQG Hà Nội</v>
          </cell>
          <cell r="AD27" t="str">
            <v>TS. Đinh Văn Toàn</v>
          </cell>
          <cell r="AE27" t="str">
            <v>QTKD</v>
          </cell>
          <cell r="AF27" t="str">
            <v>ĐHQG Hà Nội</v>
          </cell>
          <cell r="AG27" t="str">
            <v>4094/QĐ-ĐHKT ngày 16/12/2016 của Hiệu trưởng Trường ĐHKT</v>
          </cell>
          <cell r="AH27" t="e">
            <v>#N/A</v>
          </cell>
          <cell r="AI27">
            <v>3.15</v>
          </cell>
          <cell r="AJ27" t="str">
            <v>3407 /QĐ-ĐHKT</v>
          </cell>
          <cell r="AK27" t="str">
            <v>ngày 19 tháng 12 năm 2018</v>
          </cell>
          <cell r="AL27">
            <v>8.3000000000000007</v>
          </cell>
        </row>
        <row r="28">
          <cell r="D28" t="str">
            <v>Nguyễn Thị Bích Ngọc 18/12/1988</v>
          </cell>
          <cell r="E28" t="str">
            <v>Nguyễn Thị Bích Ngọc</v>
          </cell>
          <cell r="F28" t="str">
            <v>18/12/1988</v>
          </cell>
          <cell r="G28" t="str">
            <v>Hưng Yên</v>
          </cell>
          <cell r="H28" t="str">
            <v>Nữ</v>
          </cell>
          <cell r="I28" t="str">
            <v>Quản trị kinh doanh</v>
          </cell>
          <cell r="J28" t="str">
            <v>QH-2016-E</v>
          </cell>
          <cell r="K28" t="str">
            <v>Quản trị kinh doanh</v>
          </cell>
          <cell r="L28" t="str">
            <v>60340102</v>
          </cell>
          <cell r="M28">
            <v>6</v>
          </cell>
          <cell r="N28" t="str">
            <v>Quản trị kinh doanh</v>
          </cell>
          <cell r="O28" t="str">
            <v>Chất lượng nguồn nhân lực tại Bệnh viện Đa khoa Hồng Ngọc</v>
          </cell>
          <cell r="P28" t="str">
            <v>TS. Trương Minh Đức</v>
          </cell>
          <cell r="Q28" t="str">
            <v>Trường ĐHKT - ĐHQGHN</v>
          </cell>
          <cell r="R28" t="str">
            <v>PGS.TS. Nguyễn Mạnh Tuân</v>
          </cell>
          <cell r="S28" t="str">
            <v>KTCT</v>
          </cell>
          <cell r="T28" t="str">
            <v xml:space="preserve"> Trường ĐH Kinh tế, ĐHQG Hà Nội</v>
          </cell>
          <cell r="U28" t="str">
            <v>PGS.TS. Nguyễn Quốc Thịnh</v>
          </cell>
          <cell r="V28" t="str">
            <v>Kinh tế</v>
          </cell>
          <cell r="W28" t="str">
            <v>Trường ĐH Thương Mại</v>
          </cell>
          <cell r="X28" t="str">
            <v>TS. Đinh Văn Toàn</v>
          </cell>
          <cell r="Y28" t="str">
            <v>QTKD</v>
          </cell>
          <cell r="Z28" t="str">
            <v>ĐHQG Hà Nội</v>
          </cell>
          <cell r="AA28" t="str">
            <v>TS. Vũ Thị Minh Hiền</v>
          </cell>
          <cell r="AB28" t="str">
            <v>QTKD</v>
          </cell>
          <cell r="AC28" t="str">
            <v xml:space="preserve"> Trường ĐH Kinh tế, ĐHQG Hà Nội</v>
          </cell>
          <cell r="AD28" t="str">
            <v>PGS.TS. Nguyễn Thanh Bình</v>
          </cell>
          <cell r="AE28" t="str">
            <v>Marketing</v>
          </cell>
          <cell r="AF28" t="str">
            <v>Trường ĐH Ngoại thương</v>
          </cell>
          <cell r="AG28" t="str">
            <v>4094/QĐ-ĐHKT ngày 16/12/2016 của Hiệu trưởng Trường ĐHKT</v>
          </cell>
          <cell r="AH28" t="e">
            <v>#N/A</v>
          </cell>
          <cell r="AI28">
            <v>2.99</v>
          </cell>
          <cell r="AJ28" t="str">
            <v>3408 /QĐ-ĐHKT</v>
          </cell>
          <cell r="AK28" t="str">
            <v>ngày 19 tháng 12 năm 2018</v>
          </cell>
          <cell r="AL28">
            <v>8.6</v>
          </cell>
        </row>
        <row r="29">
          <cell r="D29" t="str">
            <v>Đỗ Thị Thu Hằng 18/12/1992</v>
          </cell>
          <cell r="E29" t="str">
            <v>Đỗ Thị Thu Hằng</v>
          </cell>
          <cell r="F29" t="str">
            <v>18/12/1992</v>
          </cell>
          <cell r="G29" t="str">
            <v>Hà Nội</v>
          </cell>
          <cell r="H29" t="str">
            <v>Nữ</v>
          </cell>
          <cell r="I29" t="str">
            <v>Quản trị kinh doanh</v>
          </cell>
          <cell r="J29" t="str">
            <v>QH-2016-E</v>
          </cell>
          <cell r="K29" t="str">
            <v>Quản trị kinh doanh</v>
          </cell>
          <cell r="L29" t="str">
            <v>60340102</v>
          </cell>
          <cell r="M29">
            <v>6</v>
          </cell>
          <cell r="N29" t="str">
            <v>Quản trị kinh doanh</v>
          </cell>
          <cell r="O29" t="str">
            <v>Quản trị chất lượng dịch vụ khách hàng tại Ngân hàng Thương mại Cổ phần Công thương Việt Nam - Chi nhánh Đô Thành</v>
          </cell>
          <cell r="P29" t="str">
            <v>TS. Trương Minh Đức</v>
          </cell>
          <cell r="Q29" t="str">
            <v>Trường ĐHKT - ĐHQGHN</v>
          </cell>
          <cell r="R29" t="str">
            <v>PGS.TS. Nguyễn Mạnh Tuân</v>
          </cell>
          <cell r="S29" t="str">
            <v>KTCT</v>
          </cell>
          <cell r="T29" t="str">
            <v xml:space="preserve"> Trường ĐH Kinh tế, ĐHQG Hà Nội</v>
          </cell>
          <cell r="U29" t="str">
            <v>TS. Đinh Văn Toàn</v>
          </cell>
          <cell r="V29" t="str">
            <v>QTKD</v>
          </cell>
          <cell r="W29" t="str">
            <v>ĐHQG Hà Nội</v>
          </cell>
          <cell r="X29" t="str">
            <v>PGS.TS Nguyễn Quốc Thịnh</v>
          </cell>
          <cell r="Y29" t="str">
            <v>Kinh tế</v>
          </cell>
          <cell r="Z29" t="str">
            <v>Trường ĐH Thương Mại</v>
          </cell>
          <cell r="AA29" t="str">
            <v>TS. Vũ Thị Minh Hiền</v>
          </cell>
          <cell r="AB29" t="str">
            <v>QTKD</v>
          </cell>
          <cell r="AC29" t="str">
            <v xml:space="preserve"> Trường ĐH Kinh tế, ĐHQG Hà Nội</v>
          </cell>
          <cell r="AD29" t="str">
            <v>PGS.TS. Nguyễn Thanh Bình</v>
          </cell>
          <cell r="AE29" t="str">
            <v>Marketing</v>
          </cell>
          <cell r="AF29" t="str">
            <v>Trường ĐH Ngoại thương</v>
          </cell>
          <cell r="AG29" t="str">
            <v>4094/QĐ-ĐHKT ngày 16/12/2016 của Hiệu trưởng Trường ĐHKT</v>
          </cell>
          <cell r="AH29">
            <v>0</v>
          </cell>
          <cell r="AI29">
            <v>3.4</v>
          </cell>
          <cell r="AJ29" t="str">
            <v>3409 /QĐ-ĐHKT</v>
          </cell>
          <cell r="AK29" t="str">
            <v>ngày 19 tháng 12 năm 2018</v>
          </cell>
          <cell r="AL29">
            <v>8.6999999999999993</v>
          </cell>
        </row>
        <row r="30">
          <cell r="D30" t="str">
            <v>Nguyễn Thị Hương 02/04/1987</v>
          </cell>
          <cell r="E30" t="str">
            <v>Nguyễn Thị Hương</v>
          </cell>
          <cell r="F30" t="str">
            <v>02/04/1987</v>
          </cell>
          <cell r="G30" t="str">
            <v>Nghệ An</v>
          </cell>
          <cell r="H30" t="str">
            <v>Nữ</v>
          </cell>
          <cell r="I30" t="str">
            <v>Quản trị kinh doanh</v>
          </cell>
          <cell r="J30" t="str">
            <v>QH-2016-E</v>
          </cell>
          <cell r="K30" t="str">
            <v>Quản trị kinh doanh</v>
          </cell>
          <cell r="L30" t="str">
            <v>60340102</v>
          </cell>
          <cell r="M30">
            <v>6</v>
          </cell>
          <cell r="N30" t="str">
            <v>Quản trị kinh doanh</v>
          </cell>
          <cell r="O30" t="str">
            <v>Xây dựng thương hiệu Công ty Melody Logistics</v>
          </cell>
          <cell r="P30" t="str">
            <v>TS. Hồ Chí Dũng</v>
          </cell>
          <cell r="Q30" t="str">
            <v>Trường ĐHKT - ĐHQGHN</v>
          </cell>
          <cell r="R30" t="str">
            <v>PGS.TS. Nguyễn Mạnh Tuân</v>
          </cell>
          <cell r="S30" t="str">
            <v>KTCT</v>
          </cell>
          <cell r="T30" t="str">
            <v xml:space="preserve"> Trường ĐH Kinh tế, ĐHQG Hà Nội</v>
          </cell>
          <cell r="U30" t="str">
            <v>PGS.TS. Nguyễn Thanh Bình</v>
          </cell>
          <cell r="V30" t="str">
            <v>Marketing</v>
          </cell>
          <cell r="W30" t="str">
            <v>Trường ĐH Ngoại thương</v>
          </cell>
          <cell r="X30" t="str">
            <v>TS. Đinh Văn Toàn</v>
          </cell>
          <cell r="Y30" t="str">
            <v>QTKD</v>
          </cell>
          <cell r="Z30" t="str">
            <v>ĐHQG Hà Nội</v>
          </cell>
          <cell r="AA30" t="str">
            <v>TS. Vũ Thị Minh Hiền</v>
          </cell>
          <cell r="AB30" t="str">
            <v>QTKD</v>
          </cell>
          <cell r="AC30" t="str">
            <v xml:space="preserve"> Trường ĐH Kinh tế, ĐHQG Hà Nội</v>
          </cell>
          <cell r="AD30" t="str">
            <v>PGS.TS Nguyễn Quốc Thịnh</v>
          </cell>
          <cell r="AE30" t="str">
            <v>Kinh tế</v>
          </cell>
          <cell r="AF30" t="str">
            <v>Trường ĐH Thương Mại</v>
          </cell>
          <cell r="AG30" t="str">
            <v>4094/QĐ-ĐHKT ngày 16/12/2016 của Hiệu trưởng Trường ĐHKT</v>
          </cell>
          <cell r="AH30" t="e">
            <v>#N/A</v>
          </cell>
          <cell r="AI30">
            <v>3.06</v>
          </cell>
          <cell r="AJ30" t="str">
            <v>3410 /QĐ-ĐHKT</v>
          </cell>
          <cell r="AK30" t="str">
            <v>ngày 19 tháng 12 năm 2018</v>
          </cell>
          <cell r="AL30">
            <v>8.6</v>
          </cell>
        </row>
        <row r="31">
          <cell r="D31" t="str">
            <v>Nguyễn Chí Thành 17/12/1981</v>
          </cell>
          <cell r="E31" t="str">
            <v>Nguyễn Chí Thành</v>
          </cell>
          <cell r="F31" t="str">
            <v>17/12/1981</v>
          </cell>
          <cell r="G31" t="str">
            <v>Hà Nội</v>
          </cell>
          <cell r="H31" t="str">
            <v>Nam</v>
          </cell>
          <cell r="I31" t="str">
            <v>Quản trị kinh doanh</v>
          </cell>
          <cell r="J31" t="str">
            <v>QH-2016-E</v>
          </cell>
          <cell r="K31" t="str">
            <v>Quản trị kinh doanh</v>
          </cell>
          <cell r="L31" t="str">
            <v>60340102</v>
          </cell>
          <cell r="M31">
            <v>6</v>
          </cell>
          <cell r="N31" t="str">
            <v>Quản trị kinh doanh</v>
          </cell>
          <cell r="O31" t="str">
            <v>Phát triển thị trường của Công ty Tài chính Cổ phần Điện lực</v>
          </cell>
          <cell r="P31" t="str">
            <v xml:space="preserve">PGS.TS. Hoàng Văn Hải </v>
          </cell>
          <cell r="Q31" t="str">
            <v xml:space="preserve"> Trường ĐH Kinh tế, ĐHQG Hà Nội</v>
          </cell>
          <cell r="R31" t="str">
            <v>PGS.TS. Nguyễn Mạnh Tuân</v>
          </cell>
          <cell r="S31" t="str">
            <v>KTCT</v>
          </cell>
          <cell r="T31" t="str">
            <v xml:space="preserve"> Trường ĐH Kinh tế, ĐHQG Hà Nội</v>
          </cell>
          <cell r="U31" t="str">
            <v>TS. Đinh Văn Toàn</v>
          </cell>
          <cell r="V31" t="str">
            <v>QTKD</v>
          </cell>
          <cell r="W31" t="str">
            <v>ĐHQG Hà Nội</v>
          </cell>
          <cell r="X31" t="str">
            <v>PGS.TS. Nguyễn Thanh Bình</v>
          </cell>
          <cell r="Y31" t="str">
            <v>Marketing</v>
          </cell>
          <cell r="Z31" t="str">
            <v>Trường ĐH Ngoại thương</v>
          </cell>
          <cell r="AA31" t="str">
            <v>TS. Vũ Thị Minh Hiền</v>
          </cell>
          <cell r="AB31" t="str">
            <v>QTKD</v>
          </cell>
          <cell r="AC31" t="str">
            <v xml:space="preserve"> Trường ĐH Kinh tế, ĐHQG Hà Nội</v>
          </cell>
          <cell r="AD31" t="str">
            <v>PGS.TS Nguyễn Quốc Thịnh</v>
          </cell>
          <cell r="AE31" t="str">
            <v>Kinh tế</v>
          </cell>
          <cell r="AF31" t="str">
            <v>Trường ĐH Thương Mại</v>
          </cell>
          <cell r="AG31" t="str">
            <v>2350/QĐ-ĐHKT ngày 25/8/2016 của Hiệu trưởng Trường ĐHKT</v>
          </cell>
          <cell r="AH31">
            <v>0</v>
          </cell>
          <cell r="AI31">
            <v>2.84</v>
          </cell>
          <cell r="AJ31" t="str">
            <v>3606 /QĐ-ĐHKT</v>
          </cell>
          <cell r="AK31" t="str">
            <v>ngày 24 tháng 12 năm 2018</v>
          </cell>
          <cell r="AL31">
            <v>8.1999999999999993</v>
          </cell>
        </row>
        <row r="32">
          <cell r="D32" t="str">
            <v>Dương Thị Thu Hạnh 31/03/1991</v>
          </cell>
          <cell r="E32" t="str">
            <v>Dương Thị Thu Hạnh</v>
          </cell>
          <cell r="F32" t="str">
            <v>31/03/1991</v>
          </cell>
          <cell r="G32" t="str">
            <v>Hòa Bình</v>
          </cell>
          <cell r="H32" t="str">
            <v>Nữ</v>
          </cell>
          <cell r="I32" t="str">
            <v>Quản trị kinh doanh</v>
          </cell>
          <cell r="J32" t="str">
            <v>QH-2016-E</v>
          </cell>
          <cell r="K32" t="str">
            <v>Quản trị kinh doanh</v>
          </cell>
          <cell r="L32" t="str">
            <v>60340102</v>
          </cell>
          <cell r="M32">
            <v>7</v>
          </cell>
          <cell r="N32" t="str">
            <v>Quản trị kinh doanh</v>
          </cell>
          <cell r="O32" t="str">
            <v>Tạo động lực làm việc cho nhân viên của Ngân hàng Thương mại Cổ phần Ngoại thương Việt Nam - Chi nhánh Thanh Xuân</v>
          </cell>
          <cell r="P32" t="str">
            <v>PGS.TS. Đỗ Minh Cương</v>
          </cell>
          <cell r="Q32" t="str">
            <v>Trường ĐHKT - ĐHQGHN</v>
          </cell>
          <cell r="R32" t="str">
            <v>PGS.TS. Trần Anh Tài</v>
          </cell>
          <cell r="S32" t="str">
            <v>KTCT</v>
          </cell>
          <cell r="T32" t="str">
            <v xml:space="preserve"> Trường ĐH Kinh tế, ĐHQG Hà Nội</v>
          </cell>
          <cell r="U32" t="str">
            <v>GS.TS. Bùi Xuân Phong</v>
          </cell>
          <cell r="V32" t="str">
            <v>QTKD</v>
          </cell>
          <cell r="W32" t="str">
            <v>Học viện Công nghệ Bưu chính Viễn Thông</v>
          </cell>
          <cell r="X32" t="str">
            <v>PGS.TS. Nguyễn Hồng Thái</v>
          </cell>
          <cell r="Y32" t="str">
            <v>Kinh tế</v>
          </cell>
          <cell r="Z32" t="str">
            <v>Khoa KT-ĐH Giao thông vận tải</v>
          </cell>
          <cell r="AA32" t="str">
            <v>TS. Lưu Thị Minh Ngọc</v>
          </cell>
          <cell r="AB32" t="str">
            <v>QTKD</v>
          </cell>
          <cell r="AC32" t="str">
            <v xml:space="preserve"> Trường ĐH Kinh tế, ĐHQG Hà Nội</v>
          </cell>
          <cell r="AD32" t="str">
            <v>PGS.TS. Phan Chí Anh</v>
          </cell>
          <cell r="AE32" t="str">
            <v>QTKD</v>
          </cell>
          <cell r="AF32" t="str">
            <v xml:space="preserve"> Trường ĐH Kinh tế, ĐHQG Hà Nội</v>
          </cell>
          <cell r="AG32" t="str">
            <v>4094/QĐ-ĐHKT ngày 16/12/2016 của Hiệu trưởng Trường ĐHKT</v>
          </cell>
          <cell r="AH32" t="e">
            <v>#N/A</v>
          </cell>
          <cell r="AI32">
            <v>2.89</v>
          </cell>
          <cell r="AJ32" t="str">
            <v>3411 /QĐ-ĐHKT</v>
          </cell>
          <cell r="AK32" t="str">
            <v>ngày 19 tháng 12 năm 2018</v>
          </cell>
          <cell r="AL32">
            <v>8.6</v>
          </cell>
        </row>
        <row r="33">
          <cell r="D33" t="str">
            <v>Ngô Việt Tiệp 20/12/1980</v>
          </cell>
          <cell r="E33" t="str">
            <v>Ngô Việt Tiệp</v>
          </cell>
          <cell r="F33" t="str">
            <v>20/12/1980</v>
          </cell>
          <cell r="G33" t="str">
            <v>Hà Nội</v>
          </cell>
          <cell r="H33" t="str">
            <v>Nam</v>
          </cell>
          <cell r="I33" t="str">
            <v>Quản trị kinh doanh</v>
          </cell>
          <cell r="J33" t="str">
            <v>QH-2016-E</v>
          </cell>
          <cell r="K33" t="str">
            <v>Quản trị kinh doanh</v>
          </cell>
          <cell r="L33" t="str">
            <v>60340102</v>
          </cell>
          <cell r="M33">
            <v>7</v>
          </cell>
          <cell r="N33" t="str">
            <v>Quản trị kinh doanh</v>
          </cell>
          <cell r="O33" t="str">
            <v>Xây dựng chiến lược kinh doanh cho Công ty TNHH MTV Xây lắp điện 1 - Mỹ Đình giai đoạn 2019 - 2024</v>
          </cell>
          <cell r="P33" t="str">
            <v>PGS.TS. Hoàng Văn Hải</v>
          </cell>
          <cell r="Q33" t="str">
            <v>Trường ĐHKT - ĐHQGHN</v>
          </cell>
          <cell r="R33" t="str">
            <v>PGS.TS. Trần Anh Tài</v>
          </cell>
          <cell r="S33" t="str">
            <v>KTCT</v>
          </cell>
          <cell r="T33" t="str">
            <v xml:space="preserve"> Trường ĐH Kinh tế, ĐHQG Hà Nội</v>
          </cell>
          <cell r="U33" t="str">
            <v>PGS.TS. Nguyễn Hồng Thái</v>
          </cell>
          <cell r="V33" t="str">
            <v>Kinh tế</v>
          </cell>
          <cell r="W33" t="str">
            <v>Khoa KT-ĐH Giao thông vận tải</v>
          </cell>
          <cell r="X33" t="str">
            <v>GS.TS. Bùi Xuân Phong</v>
          </cell>
          <cell r="Y33" t="str">
            <v>QTKD</v>
          </cell>
          <cell r="Z33" t="str">
            <v>Học viện Công nghệ Bưu chính Viễn Thông</v>
          </cell>
          <cell r="AA33" t="str">
            <v>TS. Lưu Thị Minh Ngọc</v>
          </cell>
          <cell r="AB33" t="str">
            <v>QTKD</v>
          </cell>
          <cell r="AC33" t="str">
            <v xml:space="preserve"> Trường ĐH Kinh tế, ĐHQG Hà Nội</v>
          </cell>
          <cell r="AD33" t="str">
            <v>PGS.TS. Phan Chí Anh</v>
          </cell>
          <cell r="AE33" t="str">
            <v>QTKD</v>
          </cell>
          <cell r="AF33" t="str">
            <v xml:space="preserve"> Trường ĐH Kinh tế, ĐHQG Hà Nội</v>
          </cell>
          <cell r="AG33" t="str">
            <v>4094/QĐ-ĐHKT ngày 16/12/2016 của Hiệu trưởng Trường ĐHKT</v>
          </cell>
          <cell r="AH33" t="e">
            <v>#N/A</v>
          </cell>
          <cell r="AI33">
            <v>2.92</v>
          </cell>
          <cell r="AJ33" t="str">
            <v>3412 /QĐ-ĐHKT</v>
          </cell>
          <cell r="AK33" t="str">
            <v>ngày 19 tháng 12 năm 2018</v>
          </cell>
          <cell r="AL33">
            <v>8.5</v>
          </cell>
        </row>
        <row r="34">
          <cell r="D34" t="str">
            <v>Lê Hồng Tâm 19/05/1991</v>
          </cell>
          <cell r="E34" t="str">
            <v>Lê Hồng Tâm</v>
          </cell>
          <cell r="F34" t="str">
            <v>19/05/1991</v>
          </cell>
          <cell r="G34" t="str">
            <v>Nghệ An</v>
          </cell>
          <cell r="H34" t="str">
            <v>Nữ</v>
          </cell>
          <cell r="I34" t="str">
            <v>Quản trị kinh doanh</v>
          </cell>
          <cell r="J34" t="str">
            <v>QH-2016-E</v>
          </cell>
          <cell r="K34" t="str">
            <v>Quản trị kinh doanh</v>
          </cell>
          <cell r="L34" t="str">
            <v>60340102</v>
          </cell>
          <cell r="M34">
            <v>7</v>
          </cell>
          <cell r="N34" t="str">
            <v>Quản trị kinh doanh</v>
          </cell>
          <cell r="O34" t="str">
            <v>Hiệu quả gia công hàng may mặc xuất khẩu của Công ty TNHH Maxport</v>
          </cell>
          <cell r="P34" t="str">
            <v>PGS.TS. Phạm Quang Thao</v>
          </cell>
          <cell r="Q34" t="str">
            <v>Đảng ủy khối cơ quan TW</v>
          </cell>
          <cell r="R34" t="str">
            <v>PGS.TS. Trần Anh Tài</v>
          </cell>
          <cell r="S34" t="str">
            <v>KTCT</v>
          </cell>
          <cell r="T34" t="str">
            <v xml:space="preserve"> Trường ĐH Kinh tế, ĐHQG Hà Nội</v>
          </cell>
          <cell r="U34" t="str">
            <v>GS.TS. Bùi Xuân Phong</v>
          </cell>
          <cell r="V34" t="str">
            <v>QTKD</v>
          </cell>
          <cell r="W34" t="str">
            <v>Học viện Công nghệ Bưu chính Viễn Thông</v>
          </cell>
          <cell r="X34" t="str">
            <v>PGS.TS. Phan Chí Anh</v>
          </cell>
          <cell r="Y34" t="str">
            <v>QTKD</v>
          </cell>
          <cell r="Z34" t="str">
            <v xml:space="preserve"> Trường ĐH Kinh tế, ĐHQG Hà Nội</v>
          </cell>
          <cell r="AA34" t="str">
            <v>TS. Lưu Thị Minh Ngọc</v>
          </cell>
          <cell r="AB34" t="str">
            <v>QTKD</v>
          </cell>
          <cell r="AC34" t="str">
            <v xml:space="preserve"> Trường ĐH Kinh tế, ĐHQG Hà Nội</v>
          </cell>
          <cell r="AD34" t="str">
            <v>PGS.TS. Nguyễn Hồng Thái</v>
          </cell>
          <cell r="AE34" t="str">
            <v>Kinh tế</v>
          </cell>
          <cell r="AF34" t="str">
            <v>Khoa KT-ĐH Giao thông vận tải</v>
          </cell>
          <cell r="AG34" t="str">
            <v>4094/QĐ-ĐHKT ngày 16/12/2016 của Hiệu trưởng Trường ĐHKT</v>
          </cell>
          <cell r="AH34" t="e">
            <v>#N/A</v>
          </cell>
          <cell r="AI34">
            <v>3.33</v>
          </cell>
          <cell r="AJ34" t="str">
            <v>3413 /QĐ-ĐHKT</v>
          </cell>
          <cell r="AK34" t="str">
            <v>ngày 19 tháng 12 năm 2018</v>
          </cell>
          <cell r="AL34">
            <v>8.8000000000000007</v>
          </cell>
        </row>
        <row r="35">
          <cell r="D35" t="str">
            <v>Nguyễn Thái Hà 21/01/1991</v>
          </cell>
          <cell r="E35" t="str">
            <v>Nguyễn Thái Hà</v>
          </cell>
          <cell r="F35" t="str">
            <v>21/01/1991</v>
          </cell>
          <cell r="G35" t="str">
            <v>Hà Nội</v>
          </cell>
          <cell r="H35" t="str">
            <v>Nữ</v>
          </cell>
          <cell r="I35" t="str">
            <v>Quản trị kinh doanh</v>
          </cell>
          <cell r="J35" t="str">
            <v>QH-2016-E</v>
          </cell>
          <cell r="K35" t="str">
            <v>Quản trị kinh doanh</v>
          </cell>
          <cell r="L35" t="str">
            <v>60340102</v>
          </cell>
          <cell r="M35">
            <v>7</v>
          </cell>
          <cell r="N35" t="str">
            <v>Quản trị kinh doanh</v>
          </cell>
          <cell r="O35" t="str">
            <v>Nghiên cứu sự hài lòng của khách hàng đối với chất lượng dịch vụ của Trung tâm chiếu phim Quốc gia</v>
          </cell>
          <cell r="P35" t="str">
            <v>PGS.TS. Đỗ Minh Cương</v>
          </cell>
          <cell r="Q35" t="str">
            <v>Trường ĐHKT - ĐHQGHN</v>
          </cell>
          <cell r="R35" t="str">
            <v>PGS.TS. Trần Anh Tài</v>
          </cell>
          <cell r="S35" t="str">
            <v>KTCT</v>
          </cell>
          <cell r="T35" t="str">
            <v xml:space="preserve"> Trường ĐH Kinh tế, ĐHQG Hà Nội</v>
          </cell>
          <cell r="U35" t="str">
            <v>PGS.TS. Phan Chí Anh</v>
          </cell>
          <cell r="V35" t="str">
            <v>QTKD</v>
          </cell>
          <cell r="W35" t="str">
            <v xml:space="preserve"> Trường ĐH Kinh tế, ĐHQG Hà Nội</v>
          </cell>
          <cell r="X35" t="str">
            <v>GS.TS. Bùi Xuân Phong</v>
          </cell>
          <cell r="Y35" t="str">
            <v>QTKD</v>
          </cell>
          <cell r="Z35" t="str">
            <v>Học viện Công nghệ Bưu chính Viễn Thông</v>
          </cell>
          <cell r="AA35" t="str">
            <v>TS. Lưu Thị Minh Ngọc</v>
          </cell>
          <cell r="AB35" t="str">
            <v>QTKD</v>
          </cell>
          <cell r="AC35" t="str">
            <v xml:space="preserve"> Trường ĐH Kinh tế, ĐHQG Hà Nội</v>
          </cell>
          <cell r="AD35" t="str">
            <v>PGS.TS. Nguyễn Hồng Thái</v>
          </cell>
          <cell r="AE35" t="str">
            <v>Kinh tế</v>
          </cell>
          <cell r="AF35" t="str">
            <v>Khoa KT-ĐH Giao thông vận tải</v>
          </cell>
          <cell r="AG35" t="str">
            <v>4094/QĐ-ĐHKT ngày 16/12/2016 của Hiệu trưởng Trường ĐHKT</v>
          </cell>
          <cell r="AH35" t="e">
            <v>#N/A</v>
          </cell>
          <cell r="AI35">
            <v>2.94</v>
          </cell>
          <cell r="AJ35" t="str">
            <v>3414 /QĐ-ĐHKT</v>
          </cell>
          <cell r="AK35" t="str">
            <v>ngày 19 tháng 12 năm 2018</v>
          </cell>
          <cell r="AL35">
            <v>8.8000000000000007</v>
          </cell>
        </row>
        <row r="36">
          <cell r="D36" t="str">
            <v>Nguyễn Thùy Dương 23/11/1984</v>
          </cell>
          <cell r="E36" t="str">
            <v>Nguyễn Thùy Dương</v>
          </cell>
          <cell r="F36" t="str">
            <v>23/11/1984</v>
          </cell>
          <cell r="G36" t="str">
            <v>Thái Nguyên</v>
          </cell>
          <cell r="H36" t="str">
            <v>Nữ</v>
          </cell>
          <cell r="I36" t="str">
            <v>Quản trị kinh doanh</v>
          </cell>
          <cell r="J36" t="str">
            <v>QH-2016-E</v>
          </cell>
          <cell r="K36" t="str">
            <v>Quản trị kinh doanh</v>
          </cell>
          <cell r="L36" t="str">
            <v>60340102</v>
          </cell>
          <cell r="M36">
            <v>7</v>
          </cell>
          <cell r="N36" t="str">
            <v>Quản trị kinh doanh</v>
          </cell>
          <cell r="O36" t="str">
            <v>Đào tạo giảng viên tại Trường Cao đẳng Công nghệ và Kinh tế công nghiệp Thái Nguyên</v>
          </cell>
          <cell r="P36" t="str">
            <v>TS. Đinh Văn Toàn</v>
          </cell>
          <cell r="Q36" t="str">
            <v>Đại học Quốc gia Hà Nội</v>
          </cell>
          <cell r="R36" t="str">
            <v>PGS.TS. Trần Anh Tài</v>
          </cell>
          <cell r="S36" t="str">
            <v>KTCT</v>
          </cell>
          <cell r="T36" t="str">
            <v xml:space="preserve"> Trường ĐH Kinh tế, ĐHQG Hà Nội</v>
          </cell>
          <cell r="U36" t="str">
            <v>PGS.TS. Nguyễn Hồng Thái</v>
          </cell>
          <cell r="V36" t="str">
            <v>Kinh tế</v>
          </cell>
          <cell r="W36" t="str">
            <v>Khoa KT-ĐH Giao thông vận tải</v>
          </cell>
          <cell r="X36" t="str">
            <v>PGS.TS. Phan Chí Anh</v>
          </cell>
          <cell r="Y36" t="str">
            <v>QTKD</v>
          </cell>
          <cell r="Z36" t="str">
            <v xml:space="preserve"> Trường ĐH Kinh tế, ĐHQG Hà Nội</v>
          </cell>
          <cell r="AA36" t="str">
            <v>TS. Lưu Thị Minh Ngọc</v>
          </cell>
          <cell r="AB36" t="str">
            <v>QTKD</v>
          </cell>
          <cell r="AC36" t="str">
            <v xml:space="preserve"> Trường ĐH Kinh tế, ĐHQG Hà Nội</v>
          </cell>
          <cell r="AD36" t="str">
            <v>GS.TS. Bùi Xuân Phong</v>
          </cell>
          <cell r="AE36" t="str">
            <v>QTKD</v>
          </cell>
          <cell r="AF36" t="str">
            <v>Học viện Công nghệ Bưu chính Viễn Thông</v>
          </cell>
          <cell r="AG36" t="str">
            <v>4094/QĐ-ĐHKT ngày 16/12/2016 của Hiệu trưởng Trường ĐHKT</v>
          </cell>
          <cell r="AH36">
            <v>0</v>
          </cell>
          <cell r="AI36">
            <v>3.4</v>
          </cell>
          <cell r="AJ36" t="str">
            <v>3415 /QĐ-ĐHKT</v>
          </cell>
          <cell r="AK36" t="str">
            <v>ngày 19 tháng 12 năm 2018</v>
          </cell>
          <cell r="AL36">
            <v>8.9</v>
          </cell>
        </row>
        <row r="37">
          <cell r="D37" t="str">
            <v>Nguyễn Thúy Nhật 01/07/1975</v>
          </cell>
          <cell r="E37" t="str">
            <v>Nguyễn Thúy Nhật</v>
          </cell>
          <cell r="F37" t="str">
            <v>01/07/1975</v>
          </cell>
          <cell r="G37" t="str">
            <v>Hà Nội</v>
          </cell>
          <cell r="H37" t="str">
            <v>Nữ</v>
          </cell>
          <cell r="I37" t="str">
            <v>Quản trị kinh doanh</v>
          </cell>
          <cell r="J37" t="str">
            <v>QH-2016-E</v>
          </cell>
          <cell r="K37" t="str">
            <v>Quản trị kinh doanh</v>
          </cell>
          <cell r="L37" t="str">
            <v>60340102</v>
          </cell>
          <cell r="M37">
            <v>8</v>
          </cell>
          <cell r="N37" t="str">
            <v>Quản trị kinh doanh</v>
          </cell>
          <cell r="O37" t="str">
            <v>Xây dựng thương hiệu Trường THPT Khoa học Giáo dục</v>
          </cell>
          <cell r="P37" t="str">
            <v>PGS.TS. Nguyễn Mạnh Tuân</v>
          </cell>
          <cell r="Q37" t="str">
            <v>Trường ĐHKT - ĐHQGHN</v>
          </cell>
          <cell r="R37" t="str">
            <v>PGS.TS. Trần Anh Tài</v>
          </cell>
          <cell r="S37" t="str">
            <v>KTCT</v>
          </cell>
          <cell r="T37" t="str">
            <v xml:space="preserve"> Trường ĐH Kinh tế, ĐHQG Hà Nội</v>
          </cell>
          <cell r="U37" t="str">
            <v>PGS.TS. Vũ Trí Dũng</v>
          </cell>
          <cell r="V37" t="str">
            <v>Marketing</v>
          </cell>
          <cell r="W37" t="str">
            <v>Trường ĐH Kinh tế Quốc dân</v>
          </cell>
          <cell r="X37" t="str">
            <v>PGS.TS. Nguyễn Duy Lợi</v>
          </cell>
          <cell r="Y37" t="str">
            <v>QTKD</v>
          </cell>
          <cell r="Z37" t="str">
            <v>Viện Kinh tế Chính trị Thế Giới</v>
          </cell>
          <cell r="AA37" t="str">
            <v>TS. Nguyễn Thu Hà</v>
          </cell>
          <cell r="AB37" t="str">
            <v>QTKD</v>
          </cell>
          <cell r="AC37" t="str">
            <v xml:space="preserve"> Trường ĐH Kinh tế, ĐHQG Hà Nội</v>
          </cell>
          <cell r="AD37" t="str">
            <v>PGS.TS. Đỗ Minh Cương</v>
          </cell>
          <cell r="AE37" t="str">
            <v>Chính trị học</v>
          </cell>
          <cell r="AF37" t="str">
            <v xml:space="preserve"> Trường ĐH Kinh tế, ĐHQG Hà Nội</v>
          </cell>
          <cell r="AG37" t="str">
            <v>4094/QĐ-ĐHKT ngày 16/12/2016 của Hiệu trưởng Trường ĐHKT</v>
          </cell>
          <cell r="AH37" t="e">
            <v>#N/A</v>
          </cell>
          <cell r="AI37">
            <v>3.04</v>
          </cell>
          <cell r="AJ37" t="str">
            <v>3416 /QĐ-ĐHKT</v>
          </cell>
          <cell r="AK37" t="str">
            <v>ngày 19 tháng 12 năm 2018</v>
          </cell>
          <cell r="AL37">
            <v>8.8000000000000007</v>
          </cell>
        </row>
        <row r="38">
          <cell r="D38" t="str">
            <v>Nguyễn Trọng Cường 18/09/1984</v>
          </cell>
          <cell r="E38" t="str">
            <v>Nguyễn Trọng Cường</v>
          </cell>
          <cell r="F38" t="str">
            <v>18/09/1984</v>
          </cell>
          <cell r="G38" t="str">
            <v>Hải Dương</v>
          </cell>
          <cell r="H38" t="str">
            <v>Nam</v>
          </cell>
          <cell r="I38" t="str">
            <v>Quản trị kinh doanh</v>
          </cell>
          <cell r="J38" t="str">
            <v>QH-2016-E</v>
          </cell>
          <cell r="K38" t="str">
            <v>Quản trị kinh doanh</v>
          </cell>
          <cell r="L38" t="str">
            <v>60340102</v>
          </cell>
          <cell r="M38">
            <v>8</v>
          </cell>
          <cell r="N38" t="str">
            <v>Quản trị kinh doanh</v>
          </cell>
          <cell r="O38" t="str">
            <v>Marketing - Mix cho sản phẩm dầu nhớt xe máy tại Công ty TNHH Total Việt Nam</v>
          </cell>
          <cell r="P38" t="str">
            <v>TS. Vũ Thị Minh Hiền</v>
          </cell>
          <cell r="Q38" t="str">
            <v>Trường ĐHKT - ĐHQGHN</v>
          </cell>
          <cell r="R38" t="str">
            <v>PGS.TS. Trần Anh Tài</v>
          </cell>
          <cell r="S38" t="str">
            <v>KTCT</v>
          </cell>
          <cell r="T38" t="str">
            <v xml:space="preserve"> Trường ĐH Kinh tế, ĐHQG Hà Nội</v>
          </cell>
          <cell r="U38" t="str">
            <v>PGS.TS. Nguyễn Duy Lợi</v>
          </cell>
          <cell r="V38" t="str">
            <v>QTKD</v>
          </cell>
          <cell r="W38" t="str">
            <v>Viện Kinh tế Chính trị Thế Giới</v>
          </cell>
          <cell r="X38" t="str">
            <v>PGS.TS. Vũ Trí Dũng</v>
          </cell>
          <cell r="Y38" t="str">
            <v>Marketing</v>
          </cell>
          <cell r="Z38" t="str">
            <v>Trường ĐH Kinh tế Quốc dân</v>
          </cell>
          <cell r="AA38" t="str">
            <v>TS. Nguyễn Thu Hà</v>
          </cell>
          <cell r="AB38" t="str">
            <v>QTKD</v>
          </cell>
          <cell r="AC38" t="str">
            <v xml:space="preserve"> Trường ĐH Kinh tế, ĐHQG Hà Nội</v>
          </cell>
          <cell r="AD38" t="str">
            <v>PGS.TS. Đỗ Minh Cương</v>
          </cell>
          <cell r="AE38" t="str">
            <v>Chính trị học</v>
          </cell>
          <cell r="AF38" t="str">
            <v xml:space="preserve"> Trường ĐH Kinh tế, ĐHQG Hà Nội</v>
          </cell>
          <cell r="AG38" t="str">
            <v>4094/QĐ-ĐHKT ngày 16/12/2016 của Hiệu trưởng Trường ĐHKT</v>
          </cell>
          <cell r="AH38" t="e">
            <v>#N/A</v>
          </cell>
          <cell r="AI38">
            <v>3.02</v>
          </cell>
          <cell r="AJ38" t="str">
            <v>3417 /QĐ-ĐHKT</v>
          </cell>
          <cell r="AK38" t="str">
            <v>ngày 19 tháng 12 năm 2018</v>
          </cell>
          <cell r="AL38">
            <v>8.9</v>
          </cell>
        </row>
        <row r="39">
          <cell r="D39" t="str">
            <v>Trần Thị Thoa 05/10/1986</v>
          </cell>
          <cell r="E39" t="str">
            <v>Trần Thị Thoa</v>
          </cell>
          <cell r="F39" t="str">
            <v>05/10/1986</v>
          </cell>
          <cell r="G39" t="str">
            <v>Thái Bình</v>
          </cell>
          <cell r="H39" t="str">
            <v>Nữ</v>
          </cell>
          <cell r="I39" t="str">
            <v>Quản trị kinh doanh</v>
          </cell>
          <cell r="J39" t="str">
            <v>QH-2016-E</v>
          </cell>
          <cell r="K39" t="str">
            <v>Quản trị kinh doanh</v>
          </cell>
          <cell r="L39" t="str">
            <v>60340102</v>
          </cell>
          <cell r="M39">
            <v>8</v>
          </cell>
          <cell r="N39" t="str">
            <v>Quản trị kinh doanh</v>
          </cell>
          <cell r="O39" t="str">
            <v>Phát triển giảng viên tại Trường Đại học Thương Mại</v>
          </cell>
          <cell r="P39" t="str">
            <v>TS. Đinh Văn Toàn</v>
          </cell>
          <cell r="Q39" t="str">
            <v>Đại học Quốc gia Hà Nội</v>
          </cell>
          <cell r="R39" t="str">
            <v>PGS.TS. Trần Anh Tài</v>
          </cell>
          <cell r="S39" t="str">
            <v>KTCT</v>
          </cell>
          <cell r="T39" t="str">
            <v xml:space="preserve"> Trường ĐH Kinh tế, ĐHQG Hà Nội</v>
          </cell>
          <cell r="U39" t="str">
            <v>PGS.TS. Vũ Trí Dũng</v>
          </cell>
          <cell r="V39" t="str">
            <v>Marketing</v>
          </cell>
          <cell r="W39" t="str">
            <v>Trường ĐH Kinh tế Quốc dân</v>
          </cell>
          <cell r="X39" t="str">
            <v>PGS.TS. Đỗ Minh Cương</v>
          </cell>
          <cell r="Y39" t="str">
            <v>Chính trị học</v>
          </cell>
          <cell r="Z39" t="str">
            <v xml:space="preserve"> Trường ĐH Kinh tế, ĐHQG Hà Nội</v>
          </cell>
          <cell r="AA39" t="str">
            <v>TS. Nguyễn Thu Hà</v>
          </cell>
          <cell r="AB39" t="str">
            <v>QTKD</v>
          </cell>
          <cell r="AC39" t="str">
            <v xml:space="preserve"> Trường ĐH Kinh tế, ĐHQG Hà Nội</v>
          </cell>
          <cell r="AD39" t="str">
            <v>PGS.TS. Nguyễn Duy Lợi</v>
          </cell>
          <cell r="AE39" t="str">
            <v>QTKD</v>
          </cell>
          <cell r="AF39" t="str">
            <v>Viện Kinh tế Chính trị Thế Giới</v>
          </cell>
          <cell r="AG39" t="str">
            <v>4094/QĐ-ĐHKT ngày 16/12/2016 của Hiệu trưởng Trường ĐHKT</v>
          </cell>
          <cell r="AH39" t="e">
            <v>#N/A</v>
          </cell>
          <cell r="AI39">
            <v>3.26</v>
          </cell>
          <cell r="AJ39" t="str">
            <v>3418 /QĐ-ĐHKT</v>
          </cell>
          <cell r="AK39" t="str">
            <v>ngày 19 tháng 12 năm 2018</v>
          </cell>
          <cell r="AL39">
            <v>8.6</v>
          </cell>
        </row>
        <row r="40">
          <cell r="D40" t="str">
            <v>Lê Xuân Hà 14/06/1983</v>
          </cell>
          <cell r="E40" t="str">
            <v>Lê Xuân Hà</v>
          </cell>
          <cell r="F40">
            <v>30481</v>
          </cell>
          <cell r="G40" t="str">
            <v>Thanh Hóa</v>
          </cell>
          <cell r="H40" t="str">
            <v>Nam</v>
          </cell>
          <cell r="I40" t="str">
            <v>Quản trị kinh doanh</v>
          </cell>
          <cell r="J40" t="str">
            <v>QH-2015-E</v>
          </cell>
          <cell r="K40" t="str">
            <v>Quản trị kinh doanh</v>
          </cell>
          <cell r="L40">
            <v>60340102</v>
          </cell>
          <cell r="M40">
            <v>8</v>
          </cell>
          <cell r="N40" t="str">
            <v>Quản trị kinh doanh</v>
          </cell>
          <cell r="O40" t="str">
            <v>Phát triển dịch vụ Bankplus tại Viettel Hà Nội - Chi nhánh Tập đoàn Viễn thông Quân đội</v>
          </cell>
          <cell r="P40" t="str">
            <v>PGS.TS. Vũ Đức Thanh</v>
          </cell>
          <cell r="Q40" t="str">
            <v>Trường ĐHKT, ĐHQGHN</v>
          </cell>
          <cell r="R40" t="str">
            <v>PGS.TS. Trần Anh Tài</v>
          </cell>
          <cell r="S40" t="str">
            <v>KTCT</v>
          </cell>
          <cell r="T40" t="str">
            <v xml:space="preserve"> Trường ĐH Kinh tế, ĐHQG Hà Nội</v>
          </cell>
          <cell r="U40" t="str">
            <v>PGS.TS. Đỗ Minh Cương</v>
          </cell>
          <cell r="V40" t="str">
            <v>Chính trị học</v>
          </cell>
          <cell r="W40" t="str">
            <v xml:space="preserve"> Trường ĐH Kinh tế, ĐHQG Hà Nội</v>
          </cell>
          <cell r="X40" t="str">
            <v>PGS.TS. Vũ Trí Dũng</v>
          </cell>
          <cell r="Y40" t="str">
            <v>Marketing</v>
          </cell>
          <cell r="Z40" t="str">
            <v>Trường ĐH Kinh tế Quốc dân</v>
          </cell>
          <cell r="AA40" t="str">
            <v>TS. Nguyễn Thu Hà</v>
          </cell>
          <cell r="AB40" t="str">
            <v>QTKD</v>
          </cell>
          <cell r="AC40" t="str">
            <v xml:space="preserve"> Trường ĐH Kinh tế, ĐHQG Hà Nội</v>
          </cell>
          <cell r="AD40" t="str">
            <v>PGS.TS. Nguyễn Duy Lợi</v>
          </cell>
          <cell r="AE40" t="str">
            <v>QTKD</v>
          </cell>
          <cell r="AF40" t="str">
            <v>Viện Kinh tế Chính trị Thế Giới</v>
          </cell>
          <cell r="AG40" t="str">
            <v>5756/QĐ-ĐHKT ngày 31/12/2015 của Hiệu trưởng Trường Đại học Kinh tế</v>
          </cell>
          <cell r="AH40" t="e">
            <v>#N/A</v>
          </cell>
          <cell r="AI40">
            <v>2.75</v>
          </cell>
          <cell r="AJ40" t="str">
            <v>3419 /QĐ-ĐHKT</v>
          </cell>
          <cell r="AK40" t="str">
            <v>ngày 19 tháng 12 năm 2018</v>
          </cell>
          <cell r="AL40">
            <v>8.5</v>
          </cell>
        </row>
        <row r="41">
          <cell r="D41" t="str">
            <v>Nguyễn Duy Minh 20/03/1981</v>
          </cell>
          <cell r="E41" t="str">
            <v>Nguyễn Duy Minh</v>
          </cell>
          <cell r="F41" t="str">
            <v>20/03/1981</v>
          </cell>
          <cell r="G41" t="str">
            <v>Hà Nội</v>
          </cell>
          <cell r="H41" t="str">
            <v>Nam</v>
          </cell>
          <cell r="I41" t="str">
            <v>Quản trị kinh doanh</v>
          </cell>
          <cell r="J41" t="str">
            <v>QH-2015-E</v>
          </cell>
          <cell r="K41" t="str">
            <v>Quản trị kinh doanh</v>
          </cell>
          <cell r="L41">
            <v>60340102</v>
          </cell>
          <cell r="M41">
            <v>8</v>
          </cell>
          <cell r="N41" t="str">
            <v>Quản trị kinh doanh</v>
          </cell>
          <cell r="O41" t="str">
            <v>Phát triển dịch vụ khách hàng doanh nghiệp của Viettel Hà Nội - Chi nhánh Tập đoàn Viễn thông Quân đội</v>
          </cell>
          <cell r="P41" t="str">
            <v>PGS.TS. Phạm Thu Hương</v>
          </cell>
          <cell r="Q41" t="str">
            <v>Trường Đại học Ngoại thương</v>
          </cell>
          <cell r="R41" t="str">
            <v>PGS.TS. Trần Anh Tài</v>
          </cell>
          <cell r="S41" t="str">
            <v>KTCT</v>
          </cell>
          <cell r="T41" t="str">
            <v xml:space="preserve"> Trường ĐH Kinh tế, ĐHQG Hà Nội</v>
          </cell>
          <cell r="U41" t="str">
            <v>PGS.TS. Nguyễn Duy Lợi</v>
          </cell>
          <cell r="V41" t="str">
            <v>QTKD</v>
          </cell>
          <cell r="W41" t="str">
            <v>Viện Kinh tế Chính trị Thế Giới</v>
          </cell>
          <cell r="X41" t="str">
            <v>PGS.TS. Đỗ Minh Cương</v>
          </cell>
          <cell r="Y41" t="str">
            <v>Chính trị học</v>
          </cell>
          <cell r="Z41" t="str">
            <v xml:space="preserve"> Trường ĐH Kinh tế, ĐHQG Hà Nội</v>
          </cell>
          <cell r="AA41" t="str">
            <v>TS. Nguyễn Thu Hà</v>
          </cell>
          <cell r="AB41" t="str">
            <v>QTKD</v>
          </cell>
          <cell r="AC41" t="str">
            <v xml:space="preserve"> Trường ĐH Kinh tế, ĐHQG Hà Nội</v>
          </cell>
          <cell r="AD41" t="str">
            <v>PGS.TS. Vũ Trí Dũng</v>
          </cell>
          <cell r="AE41" t="str">
            <v>Marketing</v>
          </cell>
          <cell r="AF41" t="str">
            <v>Trường ĐH Kinh tế Quốc dân</v>
          </cell>
          <cell r="AG41" t="str">
            <v>5756/QĐ-ĐHKT ngày 31/12/2015 của Hiệu trưởng Trường Đại học Kinh tế</v>
          </cell>
          <cell r="AH41" t="e">
            <v>#N/A</v>
          </cell>
          <cell r="AI41">
            <v>3.06</v>
          </cell>
          <cell r="AJ41" t="str">
            <v>3420 /QĐ-ĐHKT</v>
          </cell>
          <cell r="AK41" t="str">
            <v>ngày 19 tháng 12 năm 2018</v>
          </cell>
          <cell r="AL41">
            <v>8.8000000000000007</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sheetData sheetId="1">
        <row r="2">
          <cell r="D2" t="str">
            <v>Hoàng Thị Hoàng Anh 01/11/1990</v>
          </cell>
          <cell r="E2" t="str">
            <v>Hoàng Thị Hoàng Anh</v>
          </cell>
          <cell r="F2" t="str">
            <v>01/11/1990</v>
          </cell>
          <cell r="G2" t="str">
            <v>Bắc Giang</v>
          </cell>
          <cell r="H2" t="str">
            <v>Nữ</v>
          </cell>
          <cell r="I2" t="str">
            <v>Tài chính - Ngân hàng</v>
          </cell>
          <cell r="J2" t="str">
            <v>QH-2016-E</v>
          </cell>
          <cell r="K2" t="str">
            <v>Tài chính - Ngân hàng</v>
          </cell>
          <cell r="L2" t="str">
            <v>60340201</v>
          </cell>
          <cell r="M2" t="str">
            <v>1</v>
          </cell>
          <cell r="N2" t="str">
            <v>Tài chính - Ngân hàng</v>
          </cell>
          <cell r="O2" t="str">
            <v>Kiểm soát nội bộ hoạt động tín dụng tại Ngân hàng TMCP Sài Gòn-Hà Nội, Chi nhánh Hàng Trống</v>
          </cell>
          <cell r="P2" t="str">
            <v>TS. Nguyễn Thị Hương Liên</v>
          </cell>
          <cell r="Q2" t="str">
            <v xml:space="preserve"> Trường ĐH Kinh tế, ĐHQG Hà Nội</v>
          </cell>
          <cell r="R2" t="str">
            <v>PGS.TS. Lê Trung Thành</v>
          </cell>
          <cell r="S2" t="str">
            <v>TCNH</v>
          </cell>
          <cell r="T2" t="str">
            <v xml:space="preserve"> Trường ĐH Kinh tế, ĐHQG Hà Nội</v>
          </cell>
          <cell r="U2" t="str">
            <v>TS. Nguyễn Đức Tú</v>
          </cell>
          <cell r="V2" t="str">
            <v>TCNH</v>
          </cell>
          <cell r="W2" t="str">
            <v>Ngân hàng TMCP Công thương Việt Nam</v>
          </cell>
          <cell r="X2" t="str">
            <v>PGS.TS. Lê Thanh Tâm</v>
          </cell>
          <cell r="Y2" t="str">
            <v>TCNH</v>
          </cell>
          <cell r="Z2" t="str">
            <v>Trường ĐH Kinh tế Quốc dân</v>
          </cell>
          <cell r="AA2" t="str">
            <v>TS. Nguyễn Thị Thanh Hải</v>
          </cell>
          <cell r="AB2" t="str">
            <v>TCNH</v>
          </cell>
          <cell r="AC2" t="str">
            <v xml:space="preserve"> Trường ĐH Kinh tế, ĐHQG Hà Nội</v>
          </cell>
          <cell r="AD2" t="str">
            <v>TS. Nguyễn Cẩm Nhung</v>
          </cell>
          <cell r="AE2" t="str">
            <v>TCQT</v>
          </cell>
          <cell r="AF2" t="str">
            <v xml:space="preserve"> Trường ĐH Kinh tế, ĐHQG Hà Nội</v>
          </cell>
          <cell r="AG2" t="str">
            <v>4094/QĐ-ĐHKT ngày 16/12/2016 của Hiệu trưởng Trường ĐHKT</v>
          </cell>
          <cell r="AH2" t="str">
            <v>1066/ĐHKT-QĐ ngày 17/04/2018</v>
          </cell>
          <cell r="AI2">
            <v>3.18</v>
          </cell>
          <cell r="AJ2" t="str">
            <v>3495 /QĐ-ĐHKT</v>
          </cell>
          <cell r="AK2" t="str">
            <v>ngày 19 tháng 12 năm 2018</v>
          </cell>
          <cell r="AL2">
            <v>8.6</v>
          </cell>
        </row>
        <row r="3">
          <cell r="D3" t="str">
            <v>Nguyễn Thị Phương Thảo 09/09/1993</v>
          </cell>
          <cell r="E3" t="str">
            <v>Nguyễn Thị Phương Thảo</v>
          </cell>
          <cell r="F3" t="str">
            <v>09/09/1993</v>
          </cell>
          <cell r="G3" t="str">
            <v>Hà Nội</v>
          </cell>
          <cell r="H3" t="str">
            <v>Nữ</v>
          </cell>
          <cell r="I3" t="str">
            <v>Tài chính - Ngân hàng</v>
          </cell>
          <cell r="J3" t="str">
            <v>QH-2016-E</v>
          </cell>
          <cell r="K3" t="str">
            <v>Tài chính - Ngân hàng</v>
          </cell>
          <cell r="L3" t="str">
            <v>60340201</v>
          </cell>
          <cell r="M3" t="str">
            <v>1</v>
          </cell>
          <cell r="N3" t="str">
            <v>Tài chính - Ngân hàng</v>
          </cell>
          <cell r="O3" t="str">
            <v>Nâng cao chất lượng dịch vụ thẻ tại Ngân hàng Kỹ thương Việt Nam</v>
          </cell>
          <cell r="P3" t="str">
            <v>TS. Nguyễn Thị Kim Oanh</v>
          </cell>
          <cell r="Q3" t="str">
            <v xml:space="preserve">Bảo hiểm tiền gửi Việt Nam </v>
          </cell>
          <cell r="R3" t="str">
            <v>PGS.TS. Lê Trung Thành</v>
          </cell>
          <cell r="S3" t="str">
            <v>TCNH</v>
          </cell>
          <cell r="T3" t="str">
            <v xml:space="preserve"> Trường ĐH Kinh tế, ĐHQG Hà Nội</v>
          </cell>
          <cell r="U3" t="str">
            <v>TS. Nguyễn Đức Tú</v>
          </cell>
          <cell r="V3" t="str">
            <v>TCNH</v>
          </cell>
          <cell r="W3" t="str">
            <v>Ngân hàng TMCP Công thương Việt Nam</v>
          </cell>
          <cell r="X3" t="str">
            <v>TS. Nguyễn Cẩm Nhung</v>
          </cell>
          <cell r="Y3" t="str">
            <v>TCQT</v>
          </cell>
          <cell r="Z3" t="str">
            <v xml:space="preserve"> Trường ĐH Kinh tế, ĐHQG Hà Nội</v>
          </cell>
          <cell r="AA3" t="str">
            <v>TS. Nguyễn Thị Thanh Hải</v>
          </cell>
          <cell r="AB3" t="str">
            <v>TCNH</v>
          </cell>
          <cell r="AC3" t="str">
            <v xml:space="preserve"> Trường ĐH Kinh tế, ĐHQG Hà Nội</v>
          </cell>
          <cell r="AD3" t="str">
            <v>PGS.TS. Lê Thanh Tâm</v>
          </cell>
          <cell r="AE3" t="str">
            <v>TCNH</v>
          </cell>
          <cell r="AF3" t="str">
            <v>Trường ĐH Kinh tế Quốc dân</v>
          </cell>
          <cell r="AG3" t="str">
            <v>4094/QĐ-ĐHKT ngày 16/12/2016 của Hiệu trưởng Trường ĐHKT</v>
          </cell>
          <cell r="AH3" t="str">
            <v>1499/ĐHKT-QĐ ngày 31/5/2018</v>
          </cell>
          <cell r="AI3">
            <v>3.3</v>
          </cell>
          <cell r="AJ3" t="str">
            <v>3496 /QĐ-ĐHKT</v>
          </cell>
          <cell r="AK3" t="str">
            <v>ngày 19 tháng 12 năm 2018</v>
          </cell>
          <cell r="AL3">
            <v>8.8000000000000007</v>
          </cell>
        </row>
        <row r="4">
          <cell r="D4" t="str">
            <v>Trương Thị Phương Thảo 02/09/1994</v>
          </cell>
          <cell r="E4" t="str">
            <v>Trương Thị Phương Thảo</v>
          </cell>
          <cell r="F4" t="str">
            <v>02/09/1994</v>
          </cell>
          <cell r="G4" t="str">
            <v>Nghệ An</v>
          </cell>
          <cell r="H4" t="str">
            <v>Nữ</v>
          </cell>
          <cell r="I4" t="str">
            <v>Tài chính - Ngân hàng</v>
          </cell>
          <cell r="J4" t="str">
            <v>QH-2016-E</v>
          </cell>
          <cell r="K4" t="str">
            <v>Tài chính - Ngân hàng</v>
          </cell>
          <cell r="L4" t="str">
            <v>60340201</v>
          </cell>
          <cell r="M4" t="str">
            <v>1</v>
          </cell>
          <cell r="N4" t="str">
            <v>Tài chính - Ngân hàng</v>
          </cell>
          <cell r="O4" t="str">
            <v>Phân tích  và dự báo tình hình tài chính tại Công ty Cổ phần dược Hậu Giang</v>
          </cell>
          <cell r="P4" t="str">
            <v>TS. Trần Thế Nữ</v>
          </cell>
          <cell r="Q4" t="str">
            <v xml:space="preserve"> Trường ĐH Kinh tế, ĐHQG Hà Nội</v>
          </cell>
          <cell r="R4" t="str">
            <v>PGS.TS. Lê Trung Thành</v>
          </cell>
          <cell r="S4" t="str">
            <v>TCNH</v>
          </cell>
          <cell r="T4" t="str">
            <v xml:space="preserve"> Trường ĐH Kinh tế, ĐHQG Hà Nội</v>
          </cell>
          <cell r="U4" t="str">
            <v>TS. Nguyễn Cẩm Nhung</v>
          </cell>
          <cell r="V4" t="str">
            <v>TCQT</v>
          </cell>
          <cell r="W4" t="str">
            <v xml:space="preserve"> Trường ĐH Kinh tế, ĐHQG Hà Nội</v>
          </cell>
          <cell r="X4" t="str">
            <v>TS. Nguyễn Đức Tú</v>
          </cell>
          <cell r="Y4" t="str">
            <v>TCNH</v>
          </cell>
          <cell r="Z4" t="str">
            <v>Ngân hàng TMCP Công thương Việt Nam</v>
          </cell>
          <cell r="AA4" t="str">
            <v>TS. Nguyễn Thị Thanh Hải</v>
          </cell>
          <cell r="AB4" t="str">
            <v>TCNH</v>
          </cell>
          <cell r="AC4" t="str">
            <v xml:space="preserve"> Trường ĐH Kinh tế, ĐHQG Hà Nội</v>
          </cell>
          <cell r="AD4" t="str">
            <v>PGS.TS. Lê Thanh Tâm</v>
          </cell>
          <cell r="AE4" t="str">
            <v>TCNH</v>
          </cell>
          <cell r="AF4" t="str">
            <v>Trường ĐH Kinh tế Quốc dân</v>
          </cell>
          <cell r="AG4" t="str">
            <v>4094/QĐ-ĐHKT ngày 16/12/2016 của Hiệu trưởng Trường ĐHKT</v>
          </cell>
          <cell r="AH4" t="str">
            <v>1113/ĐHKT-QĐ ngày 17/04/2018</v>
          </cell>
          <cell r="AI4">
            <v>3.03</v>
          </cell>
          <cell r="AJ4" t="str">
            <v>3497 /QĐ-ĐHKT</v>
          </cell>
          <cell r="AK4" t="str">
            <v>ngày 19 tháng 12 năm 2018</v>
          </cell>
          <cell r="AL4">
            <v>8.6</v>
          </cell>
        </row>
        <row r="5">
          <cell r="D5" t="str">
            <v>Trần Thu Trà 26/09/1992</v>
          </cell>
          <cell r="E5" t="str">
            <v>Trần Thu Trà</v>
          </cell>
          <cell r="F5" t="str">
            <v>26/09/1992</v>
          </cell>
          <cell r="G5" t="str">
            <v>Hà Nội</v>
          </cell>
          <cell r="H5" t="str">
            <v>Nữ</v>
          </cell>
          <cell r="I5" t="str">
            <v>Tài chính - Ngân hàng</v>
          </cell>
          <cell r="J5" t="str">
            <v>QH-2016-E</v>
          </cell>
          <cell r="K5" t="str">
            <v>Tài chính - Ngân hàng</v>
          </cell>
          <cell r="L5" t="str">
            <v>60340201</v>
          </cell>
          <cell r="M5" t="str">
            <v>1</v>
          </cell>
          <cell r="N5" t="str">
            <v>Tài chính - Ngân hàng</v>
          </cell>
          <cell r="O5" t="str">
            <v>Nâng cao khả năng cạnh tranh của dịch vụ Internet banking tại ngân hàng TMCP Ngoại Thương VN</v>
          </cell>
          <cell r="P5" t="str">
            <v>TS. Phạm Minh Tú</v>
          </cell>
          <cell r="Q5" t="str">
            <v>Học viện chính sách và phát triển</v>
          </cell>
          <cell r="R5" t="str">
            <v>PGS.TS. Lê Trung Thành</v>
          </cell>
          <cell r="S5" t="str">
            <v>TCNH</v>
          </cell>
          <cell r="T5" t="str">
            <v xml:space="preserve"> Trường ĐH Kinh tế, ĐHQG Hà Nội</v>
          </cell>
          <cell r="U5" t="str">
            <v>PGS.TS. Lê Thanh Tâm</v>
          </cell>
          <cell r="V5" t="str">
            <v>TCNH</v>
          </cell>
          <cell r="W5" t="str">
            <v>Trường ĐH Kinh tế Quốc dân</v>
          </cell>
          <cell r="X5" t="str">
            <v>TS. Nguyễn Cẩm Nhung</v>
          </cell>
          <cell r="Y5" t="str">
            <v>TCQT</v>
          </cell>
          <cell r="Z5" t="str">
            <v xml:space="preserve"> Trường ĐH Kinh tế, ĐHQG Hà Nội</v>
          </cell>
          <cell r="AA5" t="str">
            <v>TS. Nguyễn Thị Thanh Hải</v>
          </cell>
          <cell r="AB5" t="str">
            <v>TCNH</v>
          </cell>
          <cell r="AC5" t="str">
            <v xml:space="preserve"> Trường ĐH Kinh tế, ĐHQG Hà Nội</v>
          </cell>
          <cell r="AD5" t="str">
            <v>TS. Nguyễn Đức Tú</v>
          </cell>
          <cell r="AE5" t="str">
            <v>TCNH</v>
          </cell>
          <cell r="AF5" t="str">
            <v>Ngân hàng TMCP Công thương Việt Nam</v>
          </cell>
          <cell r="AG5" t="str">
            <v>4094/QĐ-ĐHKT ngày 16/12/2016 của Hiệu trưởng Trường ĐHKT</v>
          </cell>
          <cell r="AH5" t="str">
            <v>1117/ĐHKT-QĐ ngày 17/04/2018</v>
          </cell>
          <cell r="AI5">
            <v>3.09</v>
          </cell>
          <cell r="AJ5" t="str">
            <v>3498 /QĐ-ĐHKT</v>
          </cell>
          <cell r="AK5" t="str">
            <v>ngày 19 tháng 12 năm 2018</v>
          </cell>
          <cell r="AL5">
            <v>8.8000000000000007</v>
          </cell>
        </row>
        <row r="6">
          <cell r="D6" t="str">
            <v>Đặng Thị Quỳnh Hoa 21/01/1990</v>
          </cell>
          <cell r="E6" t="str">
            <v>Đặng Thị Quỳnh Hoa</v>
          </cell>
          <cell r="F6" t="str">
            <v>21/01/1990</v>
          </cell>
          <cell r="G6" t="str">
            <v>Hải Dương</v>
          </cell>
          <cell r="H6" t="str">
            <v>Nữ</v>
          </cell>
          <cell r="I6" t="str">
            <v>Tài chính - Ngân hàng</v>
          </cell>
          <cell r="J6" t="str">
            <v>QH-2016-E</v>
          </cell>
          <cell r="K6" t="str">
            <v>Tài chính - Ngân hàng</v>
          </cell>
          <cell r="L6" t="str">
            <v>60340201</v>
          </cell>
          <cell r="M6" t="str">
            <v>2</v>
          </cell>
          <cell r="N6" t="str">
            <v>Tài chính - Ngân hàng</v>
          </cell>
          <cell r="O6" t="str">
            <v>Hiệu quả sử dụng tài sản tại công ty cổ phần Coteccons</v>
          </cell>
          <cell r="P6" t="str">
            <v>TS. Nguyễn Thế Hùng</v>
          </cell>
          <cell r="Q6" t="str">
            <v xml:space="preserve"> Trường ĐH Kinh tế, ĐHQG Hà Nội</v>
          </cell>
          <cell r="R6" t="str">
            <v>PGS.TS. Trịnh Thị Hoa Mai</v>
          </cell>
          <cell r="S6" t="str">
            <v>KTCT</v>
          </cell>
          <cell r="T6" t="str">
            <v>Nguyên cán bộ Trường ĐH Kinh tế, ĐHQG Hà Nội</v>
          </cell>
          <cell r="U6" t="str">
            <v>TS. Nguyễn Cảnh Hiệp</v>
          </cell>
          <cell r="V6" t="str">
            <v>TCNH</v>
          </cell>
          <cell r="W6" t="str">
            <v>Ngân hàng Phát triển Việt nam</v>
          </cell>
          <cell r="X6" t="str">
            <v>TS. Nguyễn Thị Kim Oanh</v>
          </cell>
          <cell r="Y6" t="str">
            <v>TCNH</v>
          </cell>
          <cell r="Z6" t="str">
            <v>Bảo hiểm tiền gửi Việt Nam chi nhánh HN</v>
          </cell>
          <cell r="AA6" t="str">
            <v>TS. Nguyễn Thị Nhung</v>
          </cell>
          <cell r="AB6" t="e">
            <v>#N/A</v>
          </cell>
          <cell r="AC6" t="e">
            <v>#N/A</v>
          </cell>
          <cell r="AD6" t="str">
            <v>PGS.TS. Nguyễn Văn Hiệu</v>
          </cell>
          <cell r="AE6" t="str">
            <v>TCNH</v>
          </cell>
          <cell r="AF6" t="str">
            <v>Trường Đại học Kinh tế - ĐHQGHN</v>
          </cell>
          <cell r="AG6" t="str">
            <v>4094/QĐ-ĐHKT ngày 16/12/2016 của Hiệu trưởng Trường ĐHKT</v>
          </cell>
          <cell r="AH6" t="str">
            <v>1082/ĐHKT-QĐ ngày 17/04/2018</v>
          </cell>
          <cell r="AI6">
            <v>3.02</v>
          </cell>
          <cell r="AJ6" t="str">
            <v>3499 /QĐ-ĐHKT</v>
          </cell>
          <cell r="AK6" t="str">
            <v>ngày 19 tháng 12 năm 2018</v>
          </cell>
          <cell r="AL6">
            <v>8.6</v>
          </cell>
        </row>
        <row r="7">
          <cell r="D7" t="str">
            <v>Nguyễn Thị Kim Ngân 27/08/1985</v>
          </cell>
          <cell r="E7" t="str">
            <v>Nguyễn Thị Kim Ngân</v>
          </cell>
          <cell r="F7" t="str">
            <v>27/08/1985</v>
          </cell>
          <cell r="G7" t="str">
            <v>Hà Nội</v>
          </cell>
          <cell r="H7" t="str">
            <v>Nữ</v>
          </cell>
          <cell r="I7" t="str">
            <v>Tài chính - Ngân hàng</v>
          </cell>
          <cell r="J7" t="str">
            <v>QH-2016-E</v>
          </cell>
          <cell r="K7" t="str">
            <v>Tài chính - Ngân hàng</v>
          </cell>
          <cell r="L7" t="str">
            <v>60340201</v>
          </cell>
          <cell r="M7" t="str">
            <v>2</v>
          </cell>
          <cell r="N7" t="str">
            <v>Tài chính - Ngân hàng</v>
          </cell>
          <cell r="O7" t="str">
            <v>Nâng cao hiệu quả huy động vốn tại ngân hàng Nông nghiệp và Phát triển nông thôn - Chi nhánh sở giao dịch</v>
          </cell>
          <cell r="P7" t="str">
            <v>PGS.TS. Trần Thị Thái Hà</v>
          </cell>
          <cell r="Q7" t="str">
            <v>Nguyên cán bộ Trường ĐH Kinh tế, ĐHQGHN</v>
          </cell>
          <cell r="R7" t="str">
            <v>PGS.TS. Trịnh Thị Hoa Mai</v>
          </cell>
          <cell r="S7" t="str">
            <v>KTCT</v>
          </cell>
          <cell r="T7" t="str">
            <v>Nguyên cán bộ Trường ĐH Kinh tế, ĐHQG Hà Nội</v>
          </cell>
          <cell r="U7" t="str">
            <v>TS. Nguyễn Thị Kim Oanh</v>
          </cell>
          <cell r="V7" t="str">
            <v>TCNH</v>
          </cell>
          <cell r="W7" t="str">
            <v>Bảo hiểm tiền gửi Việt Nam chi nhánh HN</v>
          </cell>
          <cell r="X7" t="str">
            <v>TS. Nguyễn Cảnh Hiệp</v>
          </cell>
          <cell r="Y7" t="str">
            <v>TCNH</v>
          </cell>
          <cell r="Z7" t="str">
            <v>Ngân hàng Phát triển Việt nam</v>
          </cell>
          <cell r="AA7" t="str">
            <v>TS. Nguyễn Thị Nhung</v>
          </cell>
          <cell r="AB7" t="e">
            <v>#N/A</v>
          </cell>
          <cell r="AC7" t="e">
            <v>#N/A</v>
          </cell>
          <cell r="AD7" t="str">
            <v>PGS.TS. Nguyễn Văn Hiệu</v>
          </cell>
          <cell r="AE7" t="str">
            <v>TCNH</v>
          </cell>
          <cell r="AF7" t="str">
            <v>Trường Đại học Kinh tế - ĐHQGHN</v>
          </cell>
          <cell r="AG7" t="str">
            <v>4094/QĐ-ĐHKT ngày 16/12/2016 của Hiệu trưởng Trường ĐHKT</v>
          </cell>
          <cell r="AH7" t="str">
            <v>1104/ĐHKT-QĐ ngày 17/04/2018</v>
          </cell>
          <cell r="AI7">
            <v>2.96</v>
          </cell>
          <cell r="AJ7" t="str">
            <v>3500 /QĐ-ĐHKT</v>
          </cell>
          <cell r="AK7" t="str">
            <v>ngày 19 tháng 12 năm 2018</v>
          </cell>
          <cell r="AL7">
            <v>8.5</v>
          </cell>
        </row>
        <row r="8">
          <cell r="D8" t="str">
            <v>Nguyễn Đình Thành 26/10/1991</v>
          </cell>
          <cell r="E8" t="str">
            <v>Nguyễn Đình Thành</v>
          </cell>
          <cell r="F8" t="str">
            <v>26/10/1991</v>
          </cell>
          <cell r="G8" t="str">
            <v>Hà Nội</v>
          </cell>
          <cell r="H8" t="str">
            <v>Nam</v>
          </cell>
          <cell r="I8" t="str">
            <v>Tài chính - Ngân hàng</v>
          </cell>
          <cell r="J8" t="str">
            <v>QH-2016-E</v>
          </cell>
          <cell r="K8" t="str">
            <v>Tài chính - Ngân hàng</v>
          </cell>
          <cell r="L8" t="str">
            <v>60340201</v>
          </cell>
          <cell r="M8" t="str">
            <v>2</v>
          </cell>
          <cell r="N8" t="str">
            <v>Tài chính - Ngân hàng</v>
          </cell>
          <cell r="O8" t="str">
            <v>Nâng cao hiệu quả sử dụng tài sản  Công ty cổ phần CMC</v>
          </cell>
          <cell r="P8" t="str">
            <v>TS. Nguyễn Đăng Tuệ</v>
          </cell>
          <cell r="Q8" t="str">
            <v>Trường ĐH Bách Khoa Hà Nội</v>
          </cell>
          <cell r="R8" t="str">
            <v>PGS.TS. Trịnh Thị Hoa Mai</v>
          </cell>
          <cell r="S8" t="str">
            <v>KTCT</v>
          </cell>
          <cell r="T8" t="str">
            <v>Nguyên cán bộ Trường ĐH Kinh tế, ĐHQG Hà Nội</v>
          </cell>
          <cell r="U8" t="str">
            <v>TS. Nguyễn Cảnh Hiệp</v>
          </cell>
          <cell r="V8" t="str">
            <v>TCNH</v>
          </cell>
          <cell r="W8" t="str">
            <v>Ngân hàng Phát triển Việt nam</v>
          </cell>
          <cell r="X8" t="str">
            <v>PGS.TS. Nguyễn Văn Hiệu</v>
          </cell>
          <cell r="Y8" t="str">
            <v>TCNH</v>
          </cell>
          <cell r="Z8" t="str">
            <v>Trường Đại học Kinh tế - ĐHQGHN</v>
          </cell>
          <cell r="AA8" t="str">
            <v>TS. Nguyễn Thị Nhung</v>
          </cell>
          <cell r="AB8" t="e">
            <v>#N/A</v>
          </cell>
          <cell r="AC8" t="e">
            <v>#N/A</v>
          </cell>
          <cell r="AD8" t="str">
            <v>TS. Nguyễn Thị Kim Oanh</v>
          </cell>
          <cell r="AE8" t="str">
            <v>TCNH</v>
          </cell>
          <cell r="AF8" t="str">
            <v>Bảo hiểm tiền gửi Việt Nam chi nhánh HN</v>
          </cell>
          <cell r="AG8" t="str">
            <v>4094/QĐ-ĐHKT ngày 16/12/2016 của Hiệu trưởng Trường ĐHKT</v>
          </cell>
          <cell r="AH8" t="str">
            <v>1112/ĐHKT-QĐ ngày 17/04/2018</v>
          </cell>
          <cell r="AI8">
            <v>2.8</v>
          </cell>
          <cell r="AJ8" t="str">
            <v>3501 /QĐ-ĐHKT</v>
          </cell>
          <cell r="AK8" t="str">
            <v>ngày 19 tháng 12 năm 2018</v>
          </cell>
          <cell r="AL8">
            <v>8.5</v>
          </cell>
        </row>
        <row r="9">
          <cell r="D9" t="str">
            <v>Trịnh Ngọc Dũng 10/02/1993</v>
          </cell>
          <cell r="E9" t="str">
            <v>Trịnh Ngọc Dũng</v>
          </cell>
          <cell r="F9" t="str">
            <v>10/02/1993</v>
          </cell>
          <cell r="G9" t="str">
            <v>Hà Tĩnh</v>
          </cell>
          <cell r="H9" t="str">
            <v>Nam</v>
          </cell>
          <cell r="I9" t="str">
            <v>Tài chính - Ngân hàng</v>
          </cell>
          <cell r="J9" t="str">
            <v>QH-2016-E</v>
          </cell>
          <cell r="K9" t="str">
            <v>Tài chính - Ngân hàng</v>
          </cell>
          <cell r="L9" t="str">
            <v>60340201</v>
          </cell>
          <cell r="M9" t="str">
            <v>2</v>
          </cell>
          <cell r="N9" t="str">
            <v>Tài chính - Ngân hàng</v>
          </cell>
          <cell r="O9" t="str">
            <v xml:space="preserve">Quản trị rủi ro thanh khoản tại Ngân hàng thương mại cổ phần Bắc Á </v>
          </cell>
          <cell r="P9" t="str">
            <v>PGS.TS. Lê Trung Thành</v>
          </cell>
          <cell r="Q9" t="str">
            <v xml:space="preserve"> Trường ĐH Kinh tế, ĐHQG Hà Nội</v>
          </cell>
          <cell r="R9" t="str">
            <v>PGS.TS. Trịnh Thị Hoa Mai</v>
          </cell>
          <cell r="S9" t="str">
            <v>KTCT</v>
          </cell>
          <cell r="T9" t="str">
            <v>Nguyên cán bộ Trường ĐH Kinh tế, ĐHQG Hà Nội</v>
          </cell>
          <cell r="U9" t="str">
            <v>PGS.TS. Nguyễn Văn Hiệu</v>
          </cell>
          <cell r="V9" t="str">
            <v>TCNH</v>
          </cell>
          <cell r="W9" t="str">
            <v>Trường Đại học Kinh tế - ĐHQGHN</v>
          </cell>
          <cell r="X9" t="str">
            <v>TS. Nguyễn Cảnh Hiệp</v>
          </cell>
          <cell r="Y9" t="str">
            <v>TCNH</v>
          </cell>
          <cell r="Z9" t="str">
            <v>Ngân hàng Phát triển Việt nam</v>
          </cell>
          <cell r="AA9" t="str">
            <v>TS. Nguyễn Thị Nhung</v>
          </cell>
          <cell r="AB9" t="e">
            <v>#N/A</v>
          </cell>
          <cell r="AC9" t="e">
            <v>#N/A</v>
          </cell>
          <cell r="AD9" t="str">
            <v>TS. Nguyễn Thị Kim Oanh</v>
          </cell>
          <cell r="AE9" t="str">
            <v>TCNH</v>
          </cell>
          <cell r="AF9" t="str">
            <v>Bảo hiểm tiền gửi Việt Nam chi nhánh HN</v>
          </cell>
          <cell r="AG9" t="str">
            <v>4094/QĐ-ĐHKT ngày 16/12/2016 của Hiệu trưởng Trường ĐHKT</v>
          </cell>
          <cell r="AH9" t="str">
            <v>1071/ĐHKT-QĐ ngày 17/04/2018</v>
          </cell>
          <cell r="AI9">
            <v>3.02</v>
          </cell>
          <cell r="AJ9" t="str">
            <v>3502 /QĐ-ĐHKT</v>
          </cell>
          <cell r="AK9" t="str">
            <v>ngày 19 tháng 12 năm 2018</v>
          </cell>
          <cell r="AL9">
            <v>8.6999999999999993</v>
          </cell>
        </row>
        <row r="10">
          <cell r="D10" t="str">
            <v>Nguyễn Thị Mai Phương 17/05/1991</v>
          </cell>
          <cell r="E10" t="str">
            <v>Nguyễn Thị Mai Phương</v>
          </cell>
          <cell r="F10" t="str">
            <v>17/05/1991</v>
          </cell>
          <cell r="G10" t="str">
            <v>Hà Nội</v>
          </cell>
          <cell r="H10" t="str">
            <v>Nữ</v>
          </cell>
          <cell r="I10" t="str">
            <v>Tài chính - Ngân hàng</v>
          </cell>
          <cell r="J10" t="str">
            <v>QH-2016-E</v>
          </cell>
          <cell r="K10" t="str">
            <v>Tài chính - Ngân hàng</v>
          </cell>
          <cell r="L10" t="str">
            <v>60340201</v>
          </cell>
          <cell r="M10" t="str">
            <v>2</v>
          </cell>
          <cell r="N10" t="str">
            <v>Tài chính - Ngân hàng</v>
          </cell>
          <cell r="O10" t="str">
            <v>Phân tích và dự báo tình hình tài chính công ty cổ phần sợi thế kỷ</v>
          </cell>
          <cell r="P10" t="str">
            <v>TS. Nguyễn Phương Dung</v>
          </cell>
          <cell r="Q10" t="str">
            <v xml:space="preserve"> Trường ĐH Kinh tế, ĐHQG Hà Nội</v>
          </cell>
          <cell r="R10" t="str">
            <v>PGS.TS. Trịnh Thị Hoa Mai</v>
          </cell>
          <cell r="S10" t="str">
            <v>KTCT</v>
          </cell>
          <cell r="T10" t="str">
            <v>Nguyên cán bộ Trường ĐH Kinh tế, ĐHQG Hà Nội</v>
          </cell>
          <cell r="U10" t="str">
            <v>TS. Nguyễn Thị Kim Oanh</v>
          </cell>
          <cell r="V10" t="str">
            <v>TCNH</v>
          </cell>
          <cell r="W10" t="str">
            <v>Bảo hiểm tiền gửi Việt Nam chi nhánh HN</v>
          </cell>
          <cell r="X10" t="str">
            <v>PGS.TS. Nguyễn Văn Hiệu</v>
          </cell>
          <cell r="Y10" t="str">
            <v>TCNH</v>
          </cell>
          <cell r="Z10" t="str">
            <v>Trường Đại học Kinh tế - ĐHQGHN</v>
          </cell>
          <cell r="AA10" t="str">
            <v>TS. Nguyễn Thị Nhung</v>
          </cell>
          <cell r="AB10" t="e">
            <v>#N/A</v>
          </cell>
          <cell r="AC10" t="e">
            <v>#N/A</v>
          </cell>
          <cell r="AD10" t="str">
            <v>TS. Nguyễn Cảnh Hiệp</v>
          </cell>
          <cell r="AE10" t="str">
            <v>TCNH</v>
          </cell>
          <cell r="AF10" t="str">
            <v>Ngân hàng Phát triển Việt nam</v>
          </cell>
          <cell r="AG10" t="str">
            <v>4094/QĐ-ĐHKT ngày 16/12/2016 của Hiệu trưởng Trường ĐHKT</v>
          </cell>
          <cell r="AH10" t="str">
            <v>1108/ĐHKT-QĐ ngày 17/04/2018</v>
          </cell>
          <cell r="AI10">
            <v>3</v>
          </cell>
          <cell r="AJ10" t="str">
            <v>3503 /QĐ-ĐHKT</v>
          </cell>
          <cell r="AK10" t="str">
            <v>ngày 19 tháng 12 năm 2018</v>
          </cell>
          <cell r="AL10">
            <v>8.5</v>
          </cell>
        </row>
        <row r="11">
          <cell r="D11" t="str">
            <v>Nguyễn Hữu Đạt 08/04/1989</v>
          </cell>
          <cell r="E11" t="str">
            <v>Nguyễn Hữu Đạt</v>
          </cell>
          <cell r="F11" t="str">
            <v>08/04/1989</v>
          </cell>
          <cell r="G11" t="str">
            <v>Nghệ An</v>
          </cell>
          <cell r="H11" t="str">
            <v>Nam</v>
          </cell>
          <cell r="I11" t="str">
            <v>Tài chính - Ngân hàng</v>
          </cell>
          <cell r="J11" t="str">
            <v>QH-2016-E</v>
          </cell>
          <cell r="K11" t="str">
            <v>Tài chính - Ngân hàng</v>
          </cell>
          <cell r="L11" t="str">
            <v>60340201</v>
          </cell>
          <cell r="M11" t="str">
            <v>3</v>
          </cell>
          <cell r="N11" t="str">
            <v>Tài chính - Ngân hàng</v>
          </cell>
          <cell r="O11" t="str">
            <v>Chất lượng tín dụng đối với khách hàng doanh nghiệp vừa và nhỏ tại ngân hàng TMCP quân đội  - Chi Nhánh Mỹ Đình</v>
          </cell>
          <cell r="P11" t="str">
            <v>TS. Trần Thế Nữ</v>
          </cell>
          <cell r="Q11" t="str">
            <v>Trường ĐHKT, ĐHQGHN</v>
          </cell>
          <cell r="R11" t="str">
            <v>PGS.TS. Trịnh Thị Hoa Mai</v>
          </cell>
          <cell r="S11" t="str">
            <v>KTCT</v>
          </cell>
          <cell r="T11" t="str">
            <v>Nguyên cán bộ Trường ĐH Kinh tế, ĐHQG Hà Nội</v>
          </cell>
          <cell r="U11" t="str">
            <v>PGS.TS. Lê Hoàng Nga</v>
          </cell>
          <cell r="V11" t="str">
            <v>TCNH</v>
          </cell>
          <cell r="W11" t="str">
            <v>Trung tâm Nghiên cứu khoa học và Đào tạo chứng khoán</v>
          </cell>
          <cell r="X11" t="str">
            <v>TS. Nguyễn Thị Hiền</v>
          </cell>
          <cell r="Y11" t="str">
            <v>TCNH</v>
          </cell>
          <cell r="Z11" t="str">
            <v>Trường ĐH Ngoại thương</v>
          </cell>
          <cell r="AA11" t="str">
            <v>TS. Đỗ Kiều Oanh</v>
          </cell>
          <cell r="AB11" t="str">
            <v>Kế toán</v>
          </cell>
          <cell r="AC11" t="str">
            <v xml:space="preserve"> Trường ĐH Kinh tế, ĐHQG Hà Nội</v>
          </cell>
          <cell r="AD11" t="str">
            <v>TS. Nguyễn Thị Thư</v>
          </cell>
          <cell r="AE11" t="str">
            <v>KTCT</v>
          </cell>
          <cell r="AF11" t="str">
            <v xml:space="preserve"> Nguyên cán bộ Trường ĐH Kinh tế, ĐHQG Hà Nội</v>
          </cell>
          <cell r="AG11" t="str">
            <v>4094/QĐ-ĐHKT ngày 16/12/2016 của Hiệu trưởng Trường ĐHKT</v>
          </cell>
          <cell r="AH11" t="str">
            <v>1072/ĐHKT-QĐ ngày 17/04/2018</v>
          </cell>
          <cell r="AI11">
            <v>2.85</v>
          </cell>
          <cell r="AJ11" t="str">
            <v>3504 /QĐ-ĐHKT</v>
          </cell>
          <cell r="AK11" t="str">
            <v>ngày 19 tháng 12 năm 2018</v>
          </cell>
          <cell r="AL11">
            <v>8.5</v>
          </cell>
        </row>
        <row r="12">
          <cell r="D12" t="str">
            <v>Vũ Kim Anh 01/04/1992</v>
          </cell>
          <cell r="E12" t="str">
            <v>Vũ Kim Anh</v>
          </cell>
          <cell r="F12" t="str">
            <v>01/04/1992</v>
          </cell>
          <cell r="G12" t="str">
            <v>Tuyên Quang</v>
          </cell>
          <cell r="H12" t="str">
            <v>Nữ</v>
          </cell>
          <cell r="I12" t="str">
            <v>Tài chính - Ngân hàng</v>
          </cell>
          <cell r="J12" t="str">
            <v>QH-2016-E.CH</v>
          </cell>
          <cell r="K12" t="str">
            <v>Tài chính - Ngân hàng</v>
          </cell>
          <cell r="L12" t="str">
            <v>60340201</v>
          </cell>
          <cell r="M12" t="str">
            <v>3</v>
          </cell>
          <cell r="N12" t="str">
            <v>Tài chính - Ngân hàng</v>
          </cell>
          <cell r="O12" t="str">
            <v>Giải pháp nâng cao năng lực tài chính của công ty TNHH Sơn Đông</v>
          </cell>
          <cell r="P12" t="str">
            <v>PGS.TS. Nguyễn Văn Hiệu</v>
          </cell>
          <cell r="Q12" t="str">
            <v xml:space="preserve"> Trường ĐH Kinh tế, ĐHQG Hà Nội</v>
          </cell>
          <cell r="R12" t="str">
            <v>PGS.TS. Trịnh Thị Hoa Mai</v>
          </cell>
          <cell r="S12" t="str">
            <v>KTCT</v>
          </cell>
          <cell r="T12" t="str">
            <v>Nguyên cán bộ Trường ĐH Kinh tế, ĐHQG Hà Nội</v>
          </cell>
          <cell r="U12" t="str">
            <v>TS. Nguyễn Thị Hiền</v>
          </cell>
          <cell r="V12" t="str">
            <v>TCNH</v>
          </cell>
          <cell r="W12" t="str">
            <v>Trường ĐH Ngoại thương</v>
          </cell>
          <cell r="X12" t="str">
            <v>PGS.TS. Lê Hoàng Nga</v>
          </cell>
          <cell r="Y12" t="str">
            <v>TCNH</v>
          </cell>
          <cell r="Z12" t="str">
            <v>Trung tâm Nghiên cứu khoa học và Đào tạo chứng khoán</v>
          </cell>
          <cell r="AA12" t="str">
            <v>TS. Đỗ Kiều Oanh</v>
          </cell>
          <cell r="AB12" t="str">
            <v>Kế toán</v>
          </cell>
          <cell r="AC12" t="str">
            <v xml:space="preserve"> Trường ĐH Kinh tế, ĐHQG Hà Nội</v>
          </cell>
          <cell r="AD12" t="str">
            <v>TS. Nguyễn Thị Thư</v>
          </cell>
          <cell r="AE12" t="str">
            <v>KTCT</v>
          </cell>
          <cell r="AF12" t="str">
            <v xml:space="preserve"> Nguyên cán bộ Trường ĐH Kinh tế, ĐHQG Hà Nội</v>
          </cell>
          <cell r="AG12" t="str">
            <v>2350/QĐ-ĐHKT ngày 25/8/2016 của Hiệu trưởng Trường ĐHKT</v>
          </cell>
          <cell r="AH12" t="str">
            <v>3082/ĐHKT-QĐ ngày 8/11/2017</v>
          </cell>
          <cell r="AI12">
            <v>2.98</v>
          </cell>
          <cell r="AJ12" t="str">
            <v>3505 /QĐ-ĐHKT</v>
          </cell>
          <cell r="AK12" t="str">
            <v>ngày 19 tháng 12 năm 2018</v>
          </cell>
          <cell r="AL12">
            <v>8.3000000000000007</v>
          </cell>
        </row>
        <row r="13">
          <cell r="D13" t="str">
            <v>Nguyễn Thị Thanh Xuân 04/09/1992</v>
          </cell>
          <cell r="E13" t="str">
            <v>Nguyễn Thị Thanh Xuân</v>
          </cell>
          <cell r="F13" t="str">
            <v>04/09/1992</v>
          </cell>
          <cell r="G13" t="str">
            <v>Hà Nội</v>
          </cell>
          <cell r="H13" t="str">
            <v>Nữ</v>
          </cell>
          <cell r="I13" t="str">
            <v>Tài chính - Ngân hàng</v>
          </cell>
          <cell r="J13" t="str">
            <v>QH-2016-E</v>
          </cell>
          <cell r="K13" t="str">
            <v>Tài chính - Ngân hàng</v>
          </cell>
          <cell r="L13" t="str">
            <v>60340201</v>
          </cell>
          <cell r="M13" t="str">
            <v>3</v>
          </cell>
          <cell r="N13" t="str">
            <v>Tài chính - Ngân hàng</v>
          </cell>
          <cell r="O13" t="str">
            <v>Phân tích và dự báo tài chính công ty cổ phần Bibica</v>
          </cell>
          <cell r="P13" t="str">
            <v>TS. Nguyễn Thị Thanh Hải</v>
          </cell>
          <cell r="Q13" t="str">
            <v xml:space="preserve"> Trường ĐH Kinh tế, ĐHQG Hà Nội</v>
          </cell>
          <cell r="R13" t="str">
            <v>PGS.TS. Trịnh Thị Hoa Mai</v>
          </cell>
          <cell r="S13" t="str">
            <v>KTCT</v>
          </cell>
          <cell r="T13" t="str">
            <v>Nguyên cán bộ Trường ĐH Kinh tế, ĐHQG Hà Nội</v>
          </cell>
          <cell r="U13" t="str">
            <v>PGS.TS. Lê Hoàng Nga</v>
          </cell>
          <cell r="V13" t="str">
            <v>TCNH</v>
          </cell>
          <cell r="W13" t="str">
            <v>Trung tâm Nghiên cứu khoa học và Đào tạo chứng khoán</v>
          </cell>
          <cell r="X13" t="str">
            <v>TS. Nguyễn Thị Thư</v>
          </cell>
          <cell r="Y13" t="str">
            <v>KTCT</v>
          </cell>
          <cell r="Z13" t="str">
            <v xml:space="preserve"> Nguyên cán bộ Trường ĐH Kinh tế, ĐHQG Hà Nội</v>
          </cell>
          <cell r="AA13" t="str">
            <v>TS. Đỗ Kiều Oanh</v>
          </cell>
          <cell r="AB13" t="str">
            <v>Kế toán</v>
          </cell>
          <cell r="AC13" t="str">
            <v xml:space="preserve"> Trường ĐH Kinh tế, ĐHQG Hà Nội</v>
          </cell>
          <cell r="AD13" t="str">
            <v>TS. Nguyễn Thị Hiền</v>
          </cell>
          <cell r="AE13" t="str">
            <v>TCNH</v>
          </cell>
          <cell r="AF13" t="str">
            <v>Trường ĐH Ngoại thương</v>
          </cell>
          <cell r="AG13" t="str">
            <v>4094/QĐ-ĐHKT ngày 16/12/2016 của Hiệu trưởng Trường ĐHKT</v>
          </cell>
          <cell r="AH13" t="str">
            <v>1132/ĐHKT-QĐ ngày 17/04/2018</v>
          </cell>
          <cell r="AI13">
            <v>3.13</v>
          </cell>
          <cell r="AJ13" t="str">
            <v>3506 /QĐ-ĐHKT</v>
          </cell>
          <cell r="AK13" t="str">
            <v>ngày 19 tháng 12 năm 2018</v>
          </cell>
          <cell r="AL13">
            <v>8</v>
          </cell>
        </row>
        <row r="14">
          <cell r="D14" t="str">
            <v>Nguyễn Bá Giang 22/04/1987</v>
          </cell>
          <cell r="E14" t="str">
            <v>Nguyễn Bá Giang</v>
          </cell>
          <cell r="F14" t="str">
            <v>22/04/1987</v>
          </cell>
          <cell r="G14" t="str">
            <v>Nghệ An</v>
          </cell>
          <cell r="H14" t="str">
            <v>Nam</v>
          </cell>
          <cell r="I14" t="str">
            <v>Tài chính - Ngân hàng</v>
          </cell>
          <cell r="J14" t="str">
            <v>QH-2016-E</v>
          </cell>
          <cell r="K14" t="str">
            <v>Tài chính - Ngân hàng</v>
          </cell>
          <cell r="L14" t="str">
            <v>60340201</v>
          </cell>
          <cell r="M14" t="str">
            <v>3</v>
          </cell>
          <cell r="N14" t="str">
            <v>Tài chính - Ngân hàng</v>
          </cell>
          <cell r="O14" t="str">
            <v>Phát triển hoạt động thu hồi nợ ngoại bảng tại Ngân hàng TMCP Đầu tư và Phát triển Việt Nam</v>
          </cell>
          <cell r="P14" t="str">
            <v>TS. Nguyễn Phú Hà</v>
          </cell>
          <cell r="Q14" t="str">
            <v xml:space="preserve"> Trường ĐH Kinh tế, ĐHQG Hà Nội</v>
          </cell>
          <cell r="R14" t="str">
            <v>PGS.TS. Trịnh Thị Hoa Mai</v>
          </cell>
          <cell r="S14" t="str">
            <v>KTCT</v>
          </cell>
          <cell r="T14" t="str">
            <v>Nguyên cán bộ Trường ĐH Kinh tế, ĐHQG Hà Nội</v>
          </cell>
          <cell r="U14" t="str">
            <v>TS. Nguyễn Thị Thư</v>
          </cell>
          <cell r="V14" t="str">
            <v>KTCT</v>
          </cell>
          <cell r="W14" t="str">
            <v xml:space="preserve"> Nguyên cán bộ Trường ĐH Kinh tế, ĐHQG Hà Nội</v>
          </cell>
          <cell r="X14" t="str">
            <v>PGS.TS. Lê Hoàng Nga</v>
          </cell>
          <cell r="Y14" t="str">
            <v>TCNH</v>
          </cell>
          <cell r="Z14" t="str">
            <v>Trung tâm Nghiên cứu khoa học và Đào tạo chứng khoán</v>
          </cell>
          <cell r="AA14" t="str">
            <v>TS. Đỗ Kiều Oanh</v>
          </cell>
          <cell r="AB14" t="str">
            <v>Kế toán</v>
          </cell>
          <cell r="AC14" t="str">
            <v xml:space="preserve"> Trường ĐH Kinh tế, ĐHQG Hà Nội</v>
          </cell>
          <cell r="AD14" t="str">
            <v>TS. Nguyễn Thị Hiền</v>
          </cell>
          <cell r="AE14" t="str">
            <v>TCNH</v>
          </cell>
          <cell r="AF14" t="str">
            <v>Trường ĐH Ngoại thương</v>
          </cell>
          <cell r="AG14" t="str">
            <v>4094/QĐ-ĐHKT ngày 16/12/2016 của Hiệu trưởng Trường ĐHKT</v>
          </cell>
          <cell r="AH14" t="str">
            <v>1075/ĐHKT-QĐ ngày 17/04/2018</v>
          </cell>
          <cell r="AI14">
            <v>3.01</v>
          </cell>
          <cell r="AJ14" t="str">
            <v>3507 /QĐ-ĐHKT</v>
          </cell>
          <cell r="AK14" t="str">
            <v>ngày 19 tháng 12 năm 2018</v>
          </cell>
          <cell r="AL14">
            <v>8</v>
          </cell>
        </row>
        <row r="15">
          <cell r="D15" t="str">
            <v>Trương Nhật Linh 08/08/1993</v>
          </cell>
          <cell r="E15" t="str">
            <v>Trương Nhật Linh</v>
          </cell>
          <cell r="F15" t="str">
            <v>08/08/1993</v>
          </cell>
          <cell r="G15" t="str">
            <v>Bắc Giang</v>
          </cell>
          <cell r="H15" t="str">
            <v>Nữ</v>
          </cell>
          <cell r="I15" t="str">
            <v>Tài chính - Ngân hàng</v>
          </cell>
          <cell r="J15" t="str">
            <v>QH-2016-E</v>
          </cell>
          <cell r="K15" t="str">
            <v>Tài chính - Ngân hàng</v>
          </cell>
          <cell r="L15" t="str">
            <v>60340201</v>
          </cell>
          <cell r="M15" t="str">
            <v>3</v>
          </cell>
          <cell r="N15" t="str">
            <v>Tài chính - Ngân hàng</v>
          </cell>
          <cell r="O15" t="str">
            <v>Nâng cao hiệu quả công tác quản lý thuế giá trị gia tăng đối với các doanh nghiệp ngoài quốc doanh tại Cục thuế Bắc Giang</v>
          </cell>
          <cell r="P15" t="str">
            <v>TS. Trần Thế Nữ</v>
          </cell>
          <cell r="Q15" t="str">
            <v xml:space="preserve"> Trường ĐH Kinh tế, ĐHQG Hà Nội</v>
          </cell>
          <cell r="R15" t="str">
            <v>PGS.TS. Trịnh Thị Hoa Mai</v>
          </cell>
          <cell r="S15" t="str">
            <v>KTCT</v>
          </cell>
          <cell r="T15" t="str">
            <v>Nguyên cán bộ Trường ĐH Kinh tế, ĐHQG Hà Nội</v>
          </cell>
          <cell r="U15" t="str">
            <v>TS. Nguyễn Thị Hiền</v>
          </cell>
          <cell r="V15" t="str">
            <v>TCNH</v>
          </cell>
          <cell r="W15" t="str">
            <v>Trường ĐH Ngoại thương</v>
          </cell>
          <cell r="X15" t="str">
            <v>TS. Nguyễn Thị Thư</v>
          </cell>
          <cell r="Y15" t="str">
            <v>KTCT</v>
          </cell>
          <cell r="Z15" t="str">
            <v xml:space="preserve"> Nguyên cán bộ Trường ĐH Kinh tế, ĐHQG Hà Nội</v>
          </cell>
          <cell r="AA15" t="str">
            <v>TS. Đỗ Kiều Oanh</v>
          </cell>
          <cell r="AB15" t="str">
            <v>Kế toán</v>
          </cell>
          <cell r="AC15" t="str">
            <v xml:space="preserve"> Trường ĐH Kinh tế, ĐHQG Hà Nội</v>
          </cell>
          <cell r="AD15" t="str">
            <v>PGS.TS. Lê Hoàng Nga</v>
          </cell>
          <cell r="AE15" t="str">
            <v>TCNH</v>
          </cell>
          <cell r="AF15" t="str">
            <v>Trung tâm Nghiên cứu khoa học và Đào tạo chứng khoán</v>
          </cell>
          <cell r="AG15" t="str">
            <v>4094/QĐ-ĐHKT ngày 16/12/2016 của Hiệu trưởng Trường ĐHKT</v>
          </cell>
          <cell r="AH15" t="str">
            <v>1095/ĐHKT-QĐ ngày 17/04/2018</v>
          </cell>
          <cell r="AI15">
            <v>2.84</v>
          </cell>
          <cell r="AJ15" t="str">
            <v>3508 /QĐ-ĐHKT</v>
          </cell>
          <cell r="AK15" t="str">
            <v>ngày 19 tháng 12 năm 2018</v>
          </cell>
          <cell r="AL15">
            <v>8</v>
          </cell>
        </row>
        <row r="16">
          <cell r="D16" t="str">
            <v>Trần Thị Thu Trà 06/07/1992</v>
          </cell>
          <cell r="E16" t="str">
            <v>Trần Thị Thu Trà</v>
          </cell>
          <cell r="F16" t="str">
            <v>06/07/1992</v>
          </cell>
          <cell r="G16" t="str">
            <v>Hà Nội</v>
          </cell>
          <cell r="H16" t="str">
            <v>Nữ</v>
          </cell>
          <cell r="I16" t="str">
            <v>Tài chính - Ngân hàng</v>
          </cell>
          <cell r="J16" t="str">
            <v>QH-2016-E</v>
          </cell>
          <cell r="K16" t="str">
            <v>Tài chính - Ngân hàng</v>
          </cell>
          <cell r="L16" t="str">
            <v>60340201</v>
          </cell>
          <cell r="M16" t="str">
            <v>4</v>
          </cell>
          <cell r="N16" t="str">
            <v>Tài chính - Ngân hàng</v>
          </cell>
          <cell r="O16" t="str">
            <v>Ảnh hưởng của thu nhập từ dịch vụ phi tín dụng tới hiệu quả hoạt động của các ngân hàng thương mại tại Việt Nam giai đoạn 2008-2016</v>
          </cell>
          <cell r="P16" t="str">
            <v>PGS.TS. Nguyễn Văn Hiệu</v>
          </cell>
          <cell r="Q16" t="str">
            <v xml:space="preserve"> Trường ĐH Kinh tế, ĐHQG Hà Nội</v>
          </cell>
          <cell r="R16" t="str">
            <v>PGS.TS. Trịnh Thị Hoa Mai</v>
          </cell>
          <cell r="S16" t="str">
            <v>KTCT</v>
          </cell>
          <cell r="T16" t="str">
            <v>Nguyên cán bộ Trường ĐH Kinh tế, ĐHQG Hà Nội</v>
          </cell>
          <cell r="U16" t="str">
            <v>TS. Vũ Văn Tùng</v>
          </cell>
          <cell r="V16" t="str">
            <v>Kinh tế</v>
          </cell>
          <cell r="W16" t="str">
            <v>HV Hậu cần</v>
          </cell>
          <cell r="X16" t="str">
            <v>PGS.TS. Nguyễn Hữu Tài</v>
          </cell>
          <cell r="Y16" t="str">
            <v>TCNH</v>
          </cell>
          <cell r="Z16" t="str">
            <v>Trường Đại học Kinh tế quốc dân</v>
          </cell>
          <cell r="AA16" t="str">
            <v>TS. Nguyễn Thị Thanh Hải</v>
          </cell>
          <cell r="AB16" t="str">
            <v>TCNH</v>
          </cell>
          <cell r="AC16" t="str">
            <v xml:space="preserve"> Trường ĐH Kinh tế, ĐHQG Hà Nội</v>
          </cell>
          <cell r="AD16" t="str">
            <v>TS. Trần Thế Nữ</v>
          </cell>
          <cell r="AE16" t="str">
            <v>Kế toán</v>
          </cell>
          <cell r="AF16" t="str">
            <v xml:space="preserve"> Trường ĐH Kinh tế, ĐHQG Hà Nội</v>
          </cell>
          <cell r="AG16" t="str">
            <v>4094/QĐ-ĐHKT ngày 16/12/2016 của Hiệu trưởng Trường ĐHKT</v>
          </cell>
          <cell r="AH16" t="str">
            <v>1116/ĐHKT-QĐ ngày 17/04/2018</v>
          </cell>
          <cell r="AI16">
            <v>2.93</v>
          </cell>
          <cell r="AJ16" t="str">
            <v>3509 /QĐ-ĐHKT</v>
          </cell>
          <cell r="AK16" t="str">
            <v>ngày 19 tháng 12 năm 2018</v>
          </cell>
          <cell r="AL16">
            <v>8.5</v>
          </cell>
        </row>
        <row r="17">
          <cell r="D17" t="str">
            <v>Trịnh Thị Trang 28/02/1991</v>
          </cell>
          <cell r="E17" t="str">
            <v>Trịnh Thị Trang</v>
          </cell>
          <cell r="F17" t="str">
            <v>28/02/1991</v>
          </cell>
          <cell r="G17" t="str">
            <v>Hà Nội</v>
          </cell>
          <cell r="H17" t="str">
            <v>Nữ</v>
          </cell>
          <cell r="I17" t="str">
            <v>Tài chính - Ngân hàng</v>
          </cell>
          <cell r="J17" t="str">
            <v>QH-2016-E</v>
          </cell>
          <cell r="K17" t="str">
            <v>Tài chính - Ngân hàng</v>
          </cell>
          <cell r="L17" t="str">
            <v>60340201</v>
          </cell>
          <cell r="M17" t="str">
            <v>4</v>
          </cell>
          <cell r="N17" t="str">
            <v>Tài chính - Ngân hàng</v>
          </cell>
          <cell r="O17" t="str">
            <v>Phát triển dịch vụ thanh toán không dùng tiền mặt tại ngân hàng Nông nghiệp và phát triển nông thôn chi nhánh Hà Tây</v>
          </cell>
          <cell r="P17" t="str">
            <v>TS. Hoàng Khắc Lịch</v>
          </cell>
          <cell r="Q17" t="str">
            <v xml:space="preserve"> Trường ĐH Kinh tế, ĐHQG Hà Nội</v>
          </cell>
          <cell r="R17" t="str">
            <v>PGS.TS. Trịnh Thị Hoa Mai</v>
          </cell>
          <cell r="S17" t="str">
            <v>KTCT</v>
          </cell>
          <cell r="T17" t="str">
            <v>Nguyên cán bộ Trường ĐH Kinh tế, ĐHQG Hà Nội</v>
          </cell>
          <cell r="U17" t="str">
            <v>TS. Trần Thế Nữ</v>
          </cell>
          <cell r="V17" t="str">
            <v>Kế toán</v>
          </cell>
          <cell r="W17" t="str">
            <v xml:space="preserve"> Trường ĐH Kinh tế, ĐHQG Hà Nội</v>
          </cell>
          <cell r="X17" t="str">
            <v>TS. Vũ Văn Tùng</v>
          </cell>
          <cell r="Y17" t="str">
            <v>Kinh tế</v>
          </cell>
          <cell r="Z17" t="str">
            <v>HV Hậu cần</v>
          </cell>
          <cell r="AA17" t="str">
            <v>TS. Nguyễn Thị Thanh Hải</v>
          </cell>
          <cell r="AB17" t="str">
            <v>TCNH</v>
          </cell>
          <cell r="AC17" t="str">
            <v xml:space="preserve"> Trường ĐH Kinh tế, ĐHQG Hà Nội</v>
          </cell>
          <cell r="AD17" t="str">
            <v>PGS.TS. Nguyễn Hữu Tài</v>
          </cell>
          <cell r="AE17" t="str">
            <v>TCNH</v>
          </cell>
          <cell r="AF17" t="str">
            <v>Trường Đại học Kinh tế quốc dân</v>
          </cell>
          <cell r="AG17" t="str">
            <v>4094/QĐ-ĐHKT ngày 16/12/2016 của Hiệu trưởng Trường ĐHKT</v>
          </cell>
          <cell r="AH17" t="str">
            <v>1120/ĐHKT-QĐ ngày 17/04/2018</v>
          </cell>
          <cell r="AI17">
            <v>3.25</v>
          </cell>
          <cell r="AJ17" t="str">
            <v>3510 /QĐ-ĐHKT</v>
          </cell>
          <cell r="AK17" t="str">
            <v>ngày 19 tháng 12 năm 2018</v>
          </cell>
          <cell r="AL17">
            <v>8.4</v>
          </cell>
        </row>
        <row r="18">
          <cell r="D18" t="str">
            <v>Trần Quang Phú 23/05/1989</v>
          </cell>
          <cell r="E18" t="str">
            <v>Trần Quang Phú</v>
          </cell>
          <cell r="F18" t="str">
            <v>23/05/1989</v>
          </cell>
          <cell r="G18" t="str">
            <v>Hà Nội</v>
          </cell>
          <cell r="H18" t="str">
            <v>Nam</v>
          </cell>
          <cell r="I18" t="str">
            <v>Tài chính - Ngân hàng</v>
          </cell>
          <cell r="J18" t="str">
            <v>QH-2016-E.CH</v>
          </cell>
          <cell r="K18" t="str">
            <v>Tài chính - Ngân hàng</v>
          </cell>
          <cell r="L18" t="str">
            <v>60340201</v>
          </cell>
          <cell r="M18" t="str">
            <v>4</v>
          </cell>
          <cell r="N18" t="str">
            <v>Tài chính - Ngân hàng</v>
          </cell>
          <cell r="O18" t="str">
            <v>Nâng cao chất lượng tín dụng đối với doanh nghiệp vừa và nhỏ tại ngân hàng thương mại cổ phần Công Thương Việt Nam - Chi nhánh Đống Đa</v>
          </cell>
          <cell r="P18" t="str">
            <v>TS. Trần Thị Vân Anh</v>
          </cell>
          <cell r="Q18" t="str">
            <v xml:space="preserve"> Trường ĐH Kinh tế, ĐHQG Hà Nội</v>
          </cell>
          <cell r="R18" t="str">
            <v>PGS.TS. Trịnh Thị Hoa Mai</v>
          </cell>
          <cell r="S18" t="str">
            <v>KTCT</v>
          </cell>
          <cell r="T18" t="str">
            <v>Nguyên cán bộ Trường ĐH Kinh tế, ĐHQG Hà Nội</v>
          </cell>
          <cell r="U18" t="str">
            <v>PGS.TS. Nguyễn Hữu Tài</v>
          </cell>
          <cell r="V18" t="str">
            <v>TCNH</v>
          </cell>
          <cell r="W18" t="str">
            <v>Trường Đại học Kinh tế quốc dân</v>
          </cell>
          <cell r="X18" t="str">
            <v>TS. Trần Thế Nữ</v>
          </cell>
          <cell r="Y18" t="str">
            <v>Kế toán</v>
          </cell>
          <cell r="Z18" t="str">
            <v xml:space="preserve"> Trường ĐH Kinh tế, ĐHQG Hà Nội</v>
          </cell>
          <cell r="AA18" t="str">
            <v>TS. Nguyễn Thị Thanh Hải</v>
          </cell>
          <cell r="AB18" t="str">
            <v>TCNH</v>
          </cell>
          <cell r="AC18" t="str">
            <v xml:space="preserve"> Trường ĐH Kinh tế, ĐHQG Hà Nội</v>
          </cell>
          <cell r="AD18" t="str">
            <v>TS. Vũ Văn Tùng</v>
          </cell>
          <cell r="AE18" t="str">
            <v>Kinh tế</v>
          </cell>
          <cell r="AF18" t="str">
            <v>HV Hậu cần</v>
          </cell>
          <cell r="AG18" t="str">
            <v>2350/QĐ-ĐHKT ngày 25/8/2016 của Hiệu trưởng Trường ĐHKT</v>
          </cell>
          <cell r="AH18" t="str">
            <v>3098/ĐHKT-QĐ ngày 8/11/2017</v>
          </cell>
          <cell r="AI18">
            <v>2.82</v>
          </cell>
          <cell r="AJ18" t="str">
            <v>3511 /QĐ-ĐHKT</v>
          </cell>
          <cell r="AK18" t="str">
            <v>ngày 19 tháng 12 năm 2018</v>
          </cell>
          <cell r="AL18">
            <v>8.4</v>
          </cell>
        </row>
        <row r="19">
          <cell r="D19" t="str">
            <v>Tưởng Thu Sơn 23/11/1991</v>
          </cell>
          <cell r="E19" t="str">
            <v>Tưởng Thu Sơn</v>
          </cell>
          <cell r="F19" t="str">
            <v>23/11/1991</v>
          </cell>
          <cell r="G19" t="str">
            <v>Hà Nội</v>
          </cell>
          <cell r="H19" t="str">
            <v>Nữ</v>
          </cell>
          <cell r="I19" t="str">
            <v>Tài chính - Ngân hàng</v>
          </cell>
          <cell r="J19" t="str">
            <v>QH-2016-E</v>
          </cell>
          <cell r="K19" t="str">
            <v>Tài chính - Ngân hàng</v>
          </cell>
          <cell r="L19" t="str">
            <v>60340201</v>
          </cell>
          <cell r="M19" t="str">
            <v>5</v>
          </cell>
          <cell r="N19" t="str">
            <v>Tài chính - Ngân hàng</v>
          </cell>
          <cell r="O19" t="str">
            <v>Phát triển cho vay tiêu dùng tại Ngân hàng Hợp tác xã Việt Nam - Chi nhánh Hai Bà Trưng</v>
          </cell>
          <cell r="P19" t="str">
            <v>PGS.TS. Nguyễn Hữu Hiểu</v>
          </cell>
          <cell r="Q19" t="str">
            <v xml:space="preserve">Kiểm toán nhà nước </v>
          </cell>
          <cell r="R19" t="str">
            <v>PGS.TS. Phí Mạnh Hồng</v>
          </cell>
          <cell r="S19" t="str">
            <v>KTCT</v>
          </cell>
          <cell r="T19" t="str">
            <v xml:space="preserve"> Trường ĐH Kinh tế, ĐHQG Hà Nội</v>
          </cell>
          <cell r="U19" t="str">
            <v>PGS.TS. Đinh Xuân Hạng</v>
          </cell>
          <cell r="V19" t="str">
            <v>TCNH</v>
          </cell>
          <cell r="W19" t="str">
            <v>Học viện tài chính</v>
          </cell>
          <cell r="X19" t="str">
            <v>TS. Nguyễn Thị Hồng Hải</v>
          </cell>
          <cell r="Y19" t="str">
            <v>TCNH</v>
          </cell>
          <cell r="Z19" t="str">
            <v>Học viện Ngân hàng</v>
          </cell>
          <cell r="AA19" t="str">
            <v>TS. Đinh Thị Thanh Vân</v>
          </cell>
          <cell r="AB19" t="str">
            <v>TCNH</v>
          </cell>
          <cell r="AC19" t="str">
            <v xml:space="preserve"> Trường ĐH Kinh tế, ĐHQG Hà Nội</v>
          </cell>
          <cell r="AD19" t="str">
            <v>PGS.TS. Nguyễn Văn Hiệu</v>
          </cell>
          <cell r="AE19" t="str">
            <v>TCNH</v>
          </cell>
          <cell r="AF19" t="str">
            <v>Trường Đại học Kinh tế - ĐHQGHN</v>
          </cell>
          <cell r="AG19" t="str">
            <v>4094/QĐ-ĐHKT ngày 16/12/2016 của Hiệu trưởng Trường ĐHKT</v>
          </cell>
          <cell r="AH19" t="str">
            <v>1111/ĐHKT-QĐ ngày 17/04/2018</v>
          </cell>
          <cell r="AI19">
            <v>2.8</v>
          </cell>
          <cell r="AJ19" t="str">
            <v>3512 /QĐ-ĐHKT</v>
          </cell>
          <cell r="AK19" t="str">
            <v>ngày 19 tháng 12 năm 2018</v>
          </cell>
          <cell r="AL19">
            <v>8.3000000000000007</v>
          </cell>
        </row>
        <row r="20">
          <cell r="D20" t="str">
            <v>Hà Mạnh Cường 23/05/1990</v>
          </cell>
          <cell r="E20" t="str">
            <v>Hà Mạnh Cường</v>
          </cell>
          <cell r="F20" t="str">
            <v>23/05/1990</v>
          </cell>
          <cell r="G20" t="str">
            <v>Hà Nội</v>
          </cell>
          <cell r="H20" t="str">
            <v>Nam</v>
          </cell>
          <cell r="I20" t="str">
            <v>Tài chính - Ngân hàng</v>
          </cell>
          <cell r="J20" t="str">
            <v>QH-2016-E.CH</v>
          </cell>
          <cell r="K20" t="str">
            <v>Tài chính - Ngân hàng</v>
          </cell>
          <cell r="L20" t="str">
            <v>60340201</v>
          </cell>
          <cell r="M20" t="str">
            <v>5</v>
          </cell>
          <cell r="N20" t="str">
            <v>Tài chính - Ngân hàng</v>
          </cell>
          <cell r="O20" t="str">
            <v>Phân tích tình hình tài chính tại công ty cổ phần Đạt Phương</v>
          </cell>
          <cell r="P20" t="str">
            <v>TS. Trần Trung Tuấn</v>
          </cell>
          <cell r="Q20" t="str">
            <v>Trường ĐH Kinh tế Quốc dân</v>
          </cell>
          <cell r="R20" t="str">
            <v>PGS.TS. Phí Mạnh Hồng</v>
          </cell>
          <cell r="S20" t="str">
            <v>KTCT</v>
          </cell>
          <cell r="T20" t="str">
            <v xml:space="preserve"> Trường ĐH Kinh tế, ĐHQG Hà Nội</v>
          </cell>
          <cell r="U20" t="str">
            <v>TS. Nguyễn Thị Hồng Hải</v>
          </cell>
          <cell r="V20" t="str">
            <v>TCNH</v>
          </cell>
          <cell r="W20" t="str">
            <v>Học viện Ngân hàng</v>
          </cell>
          <cell r="X20" t="str">
            <v>PGS.TS. Đinh Xuân Hạng</v>
          </cell>
          <cell r="Y20" t="str">
            <v>TCNH</v>
          </cell>
          <cell r="Z20" t="str">
            <v>Học viện tài chính</v>
          </cell>
          <cell r="AA20" t="str">
            <v>TS. Đinh Thị Thanh Vân</v>
          </cell>
          <cell r="AB20" t="str">
            <v>TCNH</v>
          </cell>
          <cell r="AC20" t="str">
            <v xml:space="preserve"> Trường ĐH Kinh tế, ĐHQG Hà Nội</v>
          </cell>
          <cell r="AD20" t="str">
            <v>PGS.TS. Nguyễn Văn Hiệu</v>
          </cell>
          <cell r="AE20" t="str">
            <v>TCNH</v>
          </cell>
          <cell r="AF20" t="str">
            <v>Trường Đại học Kinh tế - ĐHQGHN</v>
          </cell>
          <cell r="AG20" t="str">
            <v>2350/QĐ-ĐHKT ngày 25/8/2016 của Hiệu trưởng Trường ĐHKT</v>
          </cell>
          <cell r="AH20" t="str">
            <v>3087/ĐHKT-QĐ ngày 8/11/2017</v>
          </cell>
          <cell r="AI20">
            <v>3.14</v>
          </cell>
          <cell r="AJ20" t="str">
            <v>3513 /QĐ-ĐHKT</v>
          </cell>
          <cell r="AK20" t="str">
            <v>ngày 19 tháng 12 năm 2018</v>
          </cell>
          <cell r="AL20">
            <v>8.6</v>
          </cell>
        </row>
        <row r="21">
          <cell r="D21" t="str">
            <v>Trần Thị Thùy Linh 03/11/1991</v>
          </cell>
          <cell r="E21" t="str">
            <v>Trần Thị Thùy Linh</v>
          </cell>
          <cell r="F21" t="str">
            <v>03/11/1991</v>
          </cell>
          <cell r="G21" t="str">
            <v>Nam Định</v>
          </cell>
          <cell r="H21" t="str">
            <v>Nữ</v>
          </cell>
          <cell r="I21" t="str">
            <v>Tài chính - Ngân hàng</v>
          </cell>
          <cell r="J21" t="str">
            <v>QH-2016-E</v>
          </cell>
          <cell r="K21" t="str">
            <v>Tài chính - Ngân hàng</v>
          </cell>
          <cell r="L21" t="str">
            <v>60340201</v>
          </cell>
          <cell r="M21" t="str">
            <v>5</v>
          </cell>
          <cell r="N21" t="str">
            <v>Tài chính - Ngân hàng</v>
          </cell>
          <cell r="O21" t="str">
            <v>Ảnh hưởng của kinh tế vĩ mô lên hiệu quả hoạt động của các ngân hàng thương mại, chi nhánh ngân hàng nước ngoài tại Việt Nam</v>
          </cell>
          <cell r="P21" t="str">
            <v>TS. Lưu Quốc Đạt</v>
          </cell>
          <cell r="Q21" t="str">
            <v xml:space="preserve"> Trường ĐH Kinh tế, ĐHQG Hà Nội</v>
          </cell>
          <cell r="R21" t="str">
            <v>PGS.TS. Phí Mạnh Hồng</v>
          </cell>
          <cell r="S21" t="str">
            <v>KTCT</v>
          </cell>
          <cell r="T21" t="str">
            <v xml:space="preserve"> Trường ĐH Kinh tế, ĐHQG Hà Nội</v>
          </cell>
          <cell r="U21" t="str">
            <v>PGS.TS. Đinh Xuân Hạng</v>
          </cell>
          <cell r="V21" t="str">
            <v>TCNH</v>
          </cell>
          <cell r="W21" t="str">
            <v>Học viện tài chính</v>
          </cell>
          <cell r="X21" t="str">
            <v>PGS.TS. Nguyễn Văn Hiệu</v>
          </cell>
          <cell r="Y21" t="str">
            <v>TCNH</v>
          </cell>
          <cell r="Z21" t="str">
            <v>Trường Đại học Kinh tế - ĐHQGHN</v>
          </cell>
          <cell r="AA21" t="str">
            <v>TS. Đinh Thị Thanh Vân</v>
          </cell>
          <cell r="AB21" t="str">
            <v>TCNH</v>
          </cell>
          <cell r="AC21" t="str">
            <v xml:space="preserve"> Trường ĐH Kinh tế, ĐHQG Hà Nội</v>
          </cell>
          <cell r="AD21" t="str">
            <v>TS. Nguyễn Thị Hồng Hải</v>
          </cell>
          <cell r="AE21" t="str">
            <v>TCNH</v>
          </cell>
          <cell r="AF21" t="str">
            <v>Học viện Ngân hàng</v>
          </cell>
          <cell r="AG21" t="str">
            <v>4094/QĐ-ĐHKT ngày 16/12/2016 của Hiệu trưởng Trường ĐHKT</v>
          </cell>
          <cell r="AH21" t="str">
            <v>1096/ĐHKT-QĐ ngày 17/04/2018</v>
          </cell>
          <cell r="AI21">
            <v>3.09</v>
          </cell>
          <cell r="AJ21" t="str">
            <v>3514 /QĐ-ĐHKT</v>
          </cell>
          <cell r="AK21" t="str">
            <v>ngày 19 tháng 12 năm 2018</v>
          </cell>
          <cell r="AL21">
            <v>8.6</v>
          </cell>
        </row>
        <row r="22">
          <cell r="D22" t="str">
            <v>Phạm Quang Khánh 21/08/1989</v>
          </cell>
          <cell r="E22" t="str">
            <v>Phạm Quang Khánh</v>
          </cell>
          <cell r="F22" t="str">
            <v>21/08/1989</v>
          </cell>
          <cell r="G22" t="str">
            <v>Nam Định</v>
          </cell>
          <cell r="H22" t="str">
            <v>Nam</v>
          </cell>
          <cell r="I22" t="str">
            <v>Tài chính - Ngân hàng</v>
          </cell>
          <cell r="J22" t="str">
            <v>QH-2016-E</v>
          </cell>
          <cell r="K22" t="str">
            <v>Tài chính - Ngân hàng</v>
          </cell>
          <cell r="L22" t="str">
            <v>60340201</v>
          </cell>
          <cell r="M22" t="str">
            <v>5</v>
          </cell>
          <cell r="N22" t="str">
            <v>Tài chính - Ngân hàng</v>
          </cell>
          <cell r="O22" t="str">
            <v>Phát triển hoạt động môi giới chứng khoán tại công ty cổ phần chứng khoán Vndirect</v>
          </cell>
          <cell r="P22" t="str">
            <v>PGS.TS. Lê Hoàng Nga</v>
          </cell>
          <cell r="Q22" t="str">
            <v>Trung tâm nghiên cứu khoa học và đạo tạo chứng khoán</v>
          </cell>
          <cell r="R22" t="str">
            <v>PGS.TS. Phí Mạnh Hồng</v>
          </cell>
          <cell r="S22" t="str">
            <v>KTCT</v>
          </cell>
          <cell r="T22" t="str">
            <v xml:space="preserve"> Trường ĐH Kinh tế, ĐHQG Hà Nội</v>
          </cell>
          <cell r="U22" t="str">
            <v>PGS.TS. Nguyễn Văn Hiệu</v>
          </cell>
          <cell r="V22" t="str">
            <v>TCNH</v>
          </cell>
          <cell r="W22" t="str">
            <v>Trường Đại học Kinh tế - ĐHQGHN</v>
          </cell>
          <cell r="X22" t="str">
            <v>PGS.TS. Đinh Xuân Hạng</v>
          </cell>
          <cell r="Y22" t="str">
            <v>TCNH</v>
          </cell>
          <cell r="Z22" t="str">
            <v>Học viện tài chính</v>
          </cell>
          <cell r="AA22" t="str">
            <v>TS. Đinh Thị Thanh Vân</v>
          </cell>
          <cell r="AB22" t="str">
            <v>TCNH</v>
          </cell>
          <cell r="AC22" t="str">
            <v xml:space="preserve"> Trường ĐH Kinh tế, ĐHQG Hà Nội</v>
          </cell>
          <cell r="AD22" t="str">
            <v>TS. Nguyễn Thị Hồng Hải</v>
          </cell>
          <cell r="AE22" t="str">
            <v>TCNH</v>
          </cell>
          <cell r="AF22" t="str">
            <v>Học viện Ngân hàng</v>
          </cell>
          <cell r="AG22" t="str">
            <v>4094/QĐ-ĐHKT ngày 16/12/2016 của Hiệu trưởng Trường ĐHKT</v>
          </cell>
          <cell r="AH22" t="str">
            <v>1092/ĐHKT-QĐ ngày 17/04/2018</v>
          </cell>
          <cell r="AI22">
            <v>3.16</v>
          </cell>
          <cell r="AJ22" t="str">
            <v>3515 /QĐ-ĐHKT</v>
          </cell>
          <cell r="AK22" t="str">
            <v>ngày 19 tháng 12 năm 2018</v>
          </cell>
          <cell r="AL22">
            <v>9.1999999999999993</v>
          </cell>
        </row>
        <row r="23">
          <cell r="D23" t="str">
            <v>Nguyễn Xuân Hiển 28/05/1992</v>
          </cell>
          <cell r="E23" t="str">
            <v>Nguyễn Xuân Hiển</v>
          </cell>
          <cell r="F23" t="str">
            <v>28/05/1992</v>
          </cell>
          <cell r="G23" t="str">
            <v>Hà Nội</v>
          </cell>
          <cell r="H23" t="str">
            <v>Nam</v>
          </cell>
          <cell r="I23" t="str">
            <v>Tài chính - Ngân hàng</v>
          </cell>
          <cell r="J23" t="str">
            <v>QH-2016-E</v>
          </cell>
          <cell r="K23" t="str">
            <v>Tài chính - Ngân hàng</v>
          </cell>
          <cell r="L23" t="str">
            <v>60340201</v>
          </cell>
          <cell r="M23" t="str">
            <v>5</v>
          </cell>
          <cell r="N23" t="str">
            <v>Tài chính - Ngân hàng</v>
          </cell>
          <cell r="O23" t="str">
            <v>Chất lượng tín dụng doanh nghiệp tại Ngân hàng TMCP Bắc Á Chi nhánh Hàng Đậu</v>
          </cell>
          <cell r="P23" t="str">
            <v>TS. Trần Thị Vân Anh</v>
          </cell>
          <cell r="Q23" t="str">
            <v xml:space="preserve"> Trường ĐH Kinh tế, ĐHQG Hà Nội</v>
          </cell>
          <cell r="R23" t="str">
            <v>PGS.TS. Phí Mạnh Hồng</v>
          </cell>
          <cell r="S23" t="str">
            <v>KTCT</v>
          </cell>
          <cell r="T23" t="str">
            <v xml:space="preserve"> Trường ĐH Kinh tế, ĐHQG Hà Nội</v>
          </cell>
          <cell r="U23" t="str">
            <v>TS. Nguyễn Thị Hồng Hải</v>
          </cell>
          <cell r="V23" t="str">
            <v>TCNH</v>
          </cell>
          <cell r="W23" t="str">
            <v>Học viện Ngân hàng</v>
          </cell>
          <cell r="X23" t="str">
            <v>PGS.TS. Nguyễn Văn Hiệu</v>
          </cell>
          <cell r="Y23" t="str">
            <v>TCNH</v>
          </cell>
          <cell r="Z23" t="str">
            <v>Trường Đại học Kinh tế - ĐHQGHN</v>
          </cell>
          <cell r="AA23" t="str">
            <v>TS. Đinh Thị Thanh Vân</v>
          </cell>
          <cell r="AB23" t="str">
            <v>TCNH</v>
          </cell>
          <cell r="AC23" t="str">
            <v xml:space="preserve"> Trường ĐH Kinh tế, ĐHQG Hà Nội</v>
          </cell>
          <cell r="AD23" t="str">
            <v>PGS.TS. Đinh Xuân Hạng</v>
          </cell>
          <cell r="AE23" t="str">
            <v>TCNH</v>
          </cell>
          <cell r="AF23" t="str">
            <v>Học viện tài chính</v>
          </cell>
          <cell r="AG23" t="str">
            <v>4094/QĐ-ĐHKT ngày 16/12/2016 của Hiệu trưởng Trường ĐHKT</v>
          </cell>
          <cell r="AH23" t="str">
            <v>1081/ĐHKT-QĐ ngày 17/04/2018</v>
          </cell>
          <cell r="AI23">
            <v>2.89</v>
          </cell>
          <cell r="AJ23" t="str">
            <v>3516 /QĐ-ĐHKT</v>
          </cell>
          <cell r="AK23" t="str">
            <v>ngày 19 tháng 12 năm 2018</v>
          </cell>
          <cell r="AL23">
            <v>8.3000000000000007</v>
          </cell>
        </row>
        <row r="24">
          <cell r="D24" t="str">
            <v>Vũ Thị Thúy Nga 08/03/1991</v>
          </cell>
          <cell r="E24" t="str">
            <v>Vũ Thị Thúy Nga</v>
          </cell>
          <cell r="F24" t="str">
            <v>08/03/1991</v>
          </cell>
          <cell r="G24" t="str">
            <v>Nam Định</v>
          </cell>
          <cell r="H24" t="str">
            <v>Nữ</v>
          </cell>
          <cell r="I24" t="str">
            <v>Tài chính - Ngân hàng</v>
          </cell>
          <cell r="J24" t="str">
            <v>QH-2016-E</v>
          </cell>
          <cell r="K24" t="str">
            <v>Tài chính - Ngân hàng</v>
          </cell>
          <cell r="L24" t="str">
            <v>60340201</v>
          </cell>
          <cell r="M24" t="str">
            <v>6</v>
          </cell>
          <cell r="N24" t="str">
            <v>Tài chính - Ngân hàng</v>
          </cell>
          <cell r="O24" t="str">
            <v>Phân tích hiệu quả sử dụng vốn tại Công ty Cổ phần FECON</v>
          </cell>
          <cell r="P24" t="str">
            <v>TS. Nguyễn Thị Nhung</v>
          </cell>
          <cell r="Q24" t="str">
            <v xml:space="preserve"> Trường ĐH Kinh tế, ĐHQG Hà Nội</v>
          </cell>
          <cell r="R24" t="str">
            <v>PGS.TS. Phí Mạnh Hồng</v>
          </cell>
          <cell r="S24" t="str">
            <v>KTCT</v>
          </cell>
          <cell r="T24" t="str">
            <v xml:space="preserve"> Trường ĐH Kinh tế, ĐHQG Hà Nội</v>
          </cell>
          <cell r="U24" t="str">
            <v>PGS.TS. Phạm Quốc Khánh</v>
          </cell>
          <cell r="V24" t="str">
            <v>TCNH</v>
          </cell>
          <cell r="W24" t="str">
            <v>Học viện Ngân hàng</v>
          </cell>
          <cell r="X24" t="str">
            <v>PGS.TS. Mai Thu Hiền</v>
          </cell>
          <cell r="Y24" t="str">
            <v>TCNH</v>
          </cell>
          <cell r="Z24" t="str">
            <v>Trường ĐH Ngoại thương</v>
          </cell>
          <cell r="AA24" t="str">
            <v>TS. Trần Thế Nữ</v>
          </cell>
          <cell r="AB24" t="str">
            <v>Kế toán</v>
          </cell>
          <cell r="AC24" t="str">
            <v xml:space="preserve"> Trường ĐH Kinh tế, ĐHQG Hà Nội</v>
          </cell>
          <cell r="AD24" t="str">
            <v>TS. Nguyễn Thị Thư</v>
          </cell>
          <cell r="AE24" t="str">
            <v>KTCT</v>
          </cell>
          <cell r="AF24" t="str">
            <v xml:space="preserve"> Nguyên cán bộ Trường ĐH Kinh tế, ĐHQG Hà Nội</v>
          </cell>
          <cell r="AG24" t="str">
            <v>4094/QĐ-ĐHKT ngày 16/12/2016 của Hiệu trưởng Trường ĐHKT</v>
          </cell>
          <cell r="AH24" t="str">
            <v>1103/ĐHKT-QĐ ngày 17/04/2018</v>
          </cell>
          <cell r="AI24">
            <v>2.81</v>
          </cell>
          <cell r="AJ24" t="str">
            <v>3517 /QĐ-ĐHKT</v>
          </cell>
          <cell r="AK24" t="str">
            <v>ngày 19 tháng 12 năm 2018</v>
          </cell>
          <cell r="AL24">
            <v>8</v>
          </cell>
        </row>
        <row r="25">
          <cell r="D25" t="str">
            <v>Lê Thị Như Ngọc 28/05/1994</v>
          </cell>
          <cell r="E25" t="str">
            <v>Lê Thị Như Ngọc</v>
          </cell>
          <cell r="F25" t="str">
            <v>28/05/1994</v>
          </cell>
          <cell r="G25" t="str">
            <v>Thái Nguyên</v>
          </cell>
          <cell r="H25" t="str">
            <v>Nữ</v>
          </cell>
          <cell r="I25" t="str">
            <v>Tài chính - Ngân hàng</v>
          </cell>
          <cell r="J25" t="str">
            <v>QH-2016-E</v>
          </cell>
          <cell r="K25" t="str">
            <v>Tài chính - Ngân hàng</v>
          </cell>
          <cell r="L25" t="str">
            <v>60340201</v>
          </cell>
          <cell r="M25" t="str">
            <v>6</v>
          </cell>
          <cell r="N25" t="str">
            <v>Tài chính - Ngân hàng</v>
          </cell>
          <cell r="O25" t="str">
            <v>Quản trị rủi ro tài chính tại Tổng công ty thép Việt Nam</v>
          </cell>
          <cell r="P25" t="str">
            <v>TS. Nguyễn Thị Nhung</v>
          </cell>
          <cell r="Q25" t="str">
            <v xml:space="preserve"> Trường ĐH Kinh tế, ĐHQG Hà Nội</v>
          </cell>
          <cell r="R25" t="str">
            <v>PGS.TS. Phí Mạnh Hồng</v>
          </cell>
          <cell r="S25" t="str">
            <v>KTCT</v>
          </cell>
          <cell r="T25" t="str">
            <v xml:space="preserve"> Trường ĐH Kinh tế, ĐHQG Hà Nội</v>
          </cell>
          <cell r="U25" t="str">
            <v>PGS.TS. Mai Thu Hiền</v>
          </cell>
          <cell r="V25" t="str">
            <v>TCNH</v>
          </cell>
          <cell r="W25" t="str">
            <v>Trường ĐH Ngoại thương</v>
          </cell>
          <cell r="X25" t="str">
            <v>PGS.TS. Phạm Quốc Khánh</v>
          </cell>
          <cell r="Y25" t="str">
            <v>TCNH</v>
          </cell>
          <cell r="Z25" t="str">
            <v>Học viện Ngân hàng</v>
          </cell>
          <cell r="AA25" t="str">
            <v>TS. Trần Thế Nữ</v>
          </cell>
          <cell r="AB25" t="str">
            <v>Kế toán</v>
          </cell>
          <cell r="AC25" t="str">
            <v xml:space="preserve"> Trường ĐH Kinh tế, ĐHQG Hà Nội</v>
          </cell>
          <cell r="AD25" t="str">
            <v>TS. Nguyễn Thị Thư</v>
          </cell>
          <cell r="AE25" t="str">
            <v>KTCT</v>
          </cell>
          <cell r="AF25" t="str">
            <v xml:space="preserve"> Nguyên cán bộ Trường ĐH Kinh tế, ĐHQG Hà Nội</v>
          </cell>
          <cell r="AG25" t="str">
            <v>4094/QĐ-ĐHKT ngày 16/12/2016 của Hiệu trưởng Trường ĐHKT</v>
          </cell>
          <cell r="AH25" t="str">
            <v>1107/ĐHKT-QĐ ngày 17/04/2018</v>
          </cell>
          <cell r="AI25">
            <v>3.13</v>
          </cell>
          <cell r="AJ25" t="str">
            <v>3518 /QĐ-ĐHKT</v>
          </cell>
          <cell r="AK25" t="str">
            <v>ngày 19 tháng 12 năm 2018</v>
          </cell>
          <cell r="AL25">
            <v>8</v>
          </cell>
        </row>
        <row r="26">
          <cell r="D26" t="str">
            <v>Ngô Vũ Hồng Quân 14/12/1994</v>
          </cell>
          <cell r="E26" t="str">
            <v>Ngô Vũ Hồng Quân</v>
          </cell>
          <cell r="F26" t="str">
            <v>14/12/1994</v>
          </cell>
          <cell r="G26" t="str">
            <v>Vĩnh Phú</v>
          </cell>
          <cell r="H26" t="str">
            <v>Nam</v>
          </cell>
          <cell r="I26" t="str">
            <v>Tài chính - Ngân hàng</v>
          </cell>
          <cell r="J26" t="str">
            <v>QH-2016-E</v>
          </cell>
          <cell r="K26" t="str">
            <v>Tài chính - Ngân hàng</v>
          </cell>
          <cell r="L26" t="str">
            <v>60340201</v>
          </cell>
          <cell r="M26" t="str">
            <v>6</v>
          </cell>
          <cell r="N26" t="str">
            <v>Tài chính - Ngân hàng</v>
          </cell>
          <cell r="O26" t="str">
            <v>Quản trị tài chính tại tổng Công ty VIGLACERA - CTCP</v>
          </cell>
          <cell r="P26" t="str">
            <v>TS. Nguyễn Phương Dung</v>
          </cell>
          <cell r="Q26" t="str">
            <v xml:space="preserve"> Trường ĐH Kinh tế, ĐHQG Hà Nội</v>
          </cell>
          <cell r="R26" t="str">
            <v>PGS.TS. Phí Mạnh Hồng</v>
          </cell>
          <cell r="S26" t="str">
            <v>KTCT</v>
          </cell>
          <cell r="T26" t="str">
            <v xml:space="preserve"> Trường ĐH Kinh tế, ĐHQG Hà Nội</v>
          </cell>
          <cell r="U26" t="str">
            <v>PGS.TS. Phạm Quốc Khánh</v>
          </cell>
          <cell r="V26" t="str">
            <v>TCNH</v>
          </cell>
          <cell r="W26" t="str">
            <v>Học viện Ngân hàng</v>
          </cell>
          <cell r="X26" t="str">
            <v>TS. Nguyễn Thị Thư</v>
          </cell>
          <cell r="Y26" t="str">
            <v>KTCT</v>
          </cell>
          <cell r="Z26" t="str">
            <v xml:space="preserve"> Nguyên cán bộ Trường ĐH Kinh tế, ĐHQG Hà Nội</v>
          </cell>
          <cell r="AA26" t="str">
            <v>TS. Trần Thế Nữ</v>
          </cell>
          <cell r="AB26" t="str">
            <v>Kế toán</v>
          </cell>
          <cell r="AC26" t="str">
            <v xml:space="preserve"> Trường ĐH Kinh tế, ĐHQG Hà Nội</v>
          </cell>
          <cell r="AD26" t="str">
            <v>PGS.TS. Mai Thu Hiền</v>
          </cell>
          <cell r="AE26" t="str">
            <v>TCNH</v>
          </cell>
          <cell r="AF26" t="str">
            <v>Trường ĐH Ngoại thương</v>
          </cell>
          <cell r="AG26" t="str">
            <v>4094/QĐ-ĐHKT ngày 16/12/2016 của Hiệu trưởng Trường ĐHKT</v>
          </cell>
          <cell r="AH26" t="str">
            <v>1110/ĐHKT-QĐ ngày 17/04/2018</v>
          </cell>
          <cell r="AI26">
            <v>2.69</v>
          </cell>
          <cell r="AJ26" t="str">
            <v>3519 /QĐ-ĐHKT</v>
          </cell>
          <cell r="AK26" t="str">
            <v>ngày 19 tháng 12 năm 2018</v>
          </cell>
          <cell r="AL26">
            <v>8</v>
          </cell>
        </row>
        <row r="27">
          <cell r="D27" t="str">
            <v>Hoàng Thanh Huyền 12/12/1980</v>
          </cell>
          <cell r="E27" t="str">
            <v>Hoàng Thanh Huyền</v>
          </cell>
          <cell r="F27" t="str">
            <v>12/12/1980</v>
          </cell>
          <cell r="G27" t="str">
            <v>Yên Bái</v>
          </cell>
          <cell r="H27" t="str">
            <v>Nam</v>
          </cell>
          <cell r="I27" t="str">
            <v>Tài chính - Ngân hàng</v>
          </cell>
          <cell r="J27" t="str">
            <v>QH-2016-E</v>
          </cell>
          <cell r="K27" t="str">
            <v>Tài chính - Ngân hàng</v>
          </cell>
          <cell r="L27" t="str">
            <v>60340201</v>
          </cell>
          <cell r="M27" t="str">
            <v>6</v>
          </cell>
          <cell r="N27" t="str">
            <v>Tài chính - Ngân hàng</v>
          </cell>
          <cell r="O27" t="str">
            <v>Xử lý nợ xấu trong hệ thống ngân hàng TMCP Công Thương Việt Nam</v>
          </cell>
          <cell r="P27" t="str">
            <v>TS. Đinh Thị Thanh Vân</v>
          </cell>
          <cell r="Q27" t="str">
            <v xml:space="preserve"> Trường ĐH Kinh tế, ĐHQG Hà Nội</v>
          </cell>
          <cell r="R27" t="str">
            <v>PGS.TS. Phí Mạnh Hồng</v>
          </cell>
          <cell r="S27" t="str">
            <v>KTCT</v>
          </cell>
          <cell r="T27" t="str">
            <v xml:space="preserve"> Trường ĐH Kinh tế, ĐHQG Hà Nội</v>
          </cell>
          <cell r="U27" t="str">
            <v>TS. Nguyễn Thị Thư</v>
          </cell>
          <cell r="V27" t="str">
            <v>KTCT</v>
          </cell>
          <cell r="W27" t="str">
            <v xml:space="preserve"> Nguyên cán bộ Trường ĐH Kinh tế, ĐHQG Hà Nội</v>
          </cell>
          <cell r="X27" t="str">
            <v>PGS.TS. Phạm Quốc Khánh</v>
          </cell>
          <cell r="Y27" t="str">
            <v>TCNH</v>
          </cell>
          <cell r="Z27" t="str">
            <v>Học viện Ngân hàng</v>
          </cell>
          <cell r="AA27" t="str">
            <v>TS. Trần Thế Nữ</v>
          </cell>
          <cell r="AB27" t="str">
            <v>Kế toán</v>
          </cell>
          <cell r="AC27" t="str">
            <v xml:space="preserve"> Trường ĐH Kinh tế, ĐHQG Hà Nội</v>
          </cell>
          <cell r="AD27" t="str">
            <v>PGS.TS. Mai Thu Hiền</v>
          </cell>
          <cell r="AE27" t="str">
            <v>TCNH</v>
          </cell>
          <cell r="AF27" t="str">
            <v>Trường ĐH Ngoại thương</v>
          </cell>
          <cell r="AG27" t="str">
            <v>4094/QĐ-ĐHKT ngày 16/12/2016 của Hiệu trưởng Trường ĐHKT</v>
          </cell>
          <cell r="AH27" t="str">
            <v>1088/ĐHKT-QĐ ngày 17/04/2018</v>
          </cell>
          <cell r="AI27">
            <v>2.95</v>
          </cell>
          <cell r="AJ27" t="str">
            <v>3520 /QĐ-ĐHKT</v>
          </cell>
          <cell r="AK27" t="str">
            <v>ngày 19 tháng 12 năm 2018</v>
          </cell>
          <cell r="AL27">
            <v>8.5</v>
          </cell>
        </row>
        <row r="28">
          <cell r="D28" t="str">
            <v>Phạm Thị Thu 26/12/1993</v>
          </cell>
          <cell r="E28" t="str">
            <v>Phạm Thị Thu</v>
          </cell>
          <cell r="F28" t="str">
            <v>26/12/1993</v>
          </cell>
          <cell r="G28" t="str">
            <v>Hưng Yên</v>
          </cell>
          <cell r="H28" t="str">
            <v>Nữ</v>
          </cell>
          <cell r="I28" t="str">
            <v>Tài chính - Ngân hàng</v>
          </cell>
          <cell r="J28" t="str">
            <v>QH-2015-E</v>
          </cell>
          <cell r="K28" t="str">
            <v>Tài chính - Ngân hàng</v>
          </cell>
          <cell r="L28">
            <v>60340201</v>
          </cell>
          <cell r="M28" t="str">
            <v>6</v>
          </cell>
          <cell r="N28" t="str">
            <v>Tài chính - Ngân hàng</v>
          </cell>
          <cell r="O28" t="str">
            <v>Nâng cao chất lượng tín dụng đối với khách hàng cá nhân tại Ngân hàng TMCP Á Châu - Chi nhánh Hà Thành</v>
          </cell>
          <cell r="P28" t="str">
            <v>TS. Lê Trung Thành</v>
          </cell>
          <cell r="Q28" t="str">
            <v>Trường ĐHKT, ĐHQGHN</v>
          </cell>
          <cell r="R28" t="str">
            <v>PGS.TS. Phí Mạnh Hồng</v>
          </cell>
          <cell r="S28" t="str">
            <v>KTCT</v>
          </cell>
          <cell r="T28" t="str">
            <v xml:space="preserve"> Trường ĐH Kinh tế, ĐHQG Hà Nội</v>
          </cell>
          <cell r="U28" t="str">
            <v>PGS.TS. Mai Thu Hiền</v>
          </cell>
          <cell r="V28" t="str">
            <v>TCNH</v>
          </cell>
          <cell r="W28" t="str">
            <v>Trường ĐH Ngoại thương</v>
          </cell>
          <cell r="X28" t="str">
            <v>TS. Nguyễn Thị Thư</v>
          </cell>
          <cell r="Y28" t="str">
            <v>KTCT</v>
          </cell>
          <cell r="Z28" t="str">
            <v xml:space="preserve"> Nguyên cán bộ Trường ĐH Kinh tế, ĐHQG Hà Nội</v>
          </cell>
          <cell r="AA28" t="str">
            <v>TS. Trần Thế Nữ</v>
          </cell>
          <cell r="AB28" t="str">
            <v>Kế toán</v>
          </cell>
          <cell r="AC28" t="str">
            <v xml:space="preserve"> Trường ĐH Kinh tế, ĐHQG Hà Nội</v>
          </cell>
          <cell r="AD28" t="str">
            <v>PGS.TS. Phạm Quốc Khánh</v>
          </cell>
          <cell r="AE28" t="str">
            <v>TCNH</v>
          </cell>
          <cell r="AF28" t="str">
            <v>Học viện Ngân hàng</v>
          </cell>
          <cell r="AG28" t="str">
            <v>5756/QĐ-ĐHKT ngày 31/12/2015 của Hiệu trưởng Trường Đại học Kinh tế</v>
          </cell>
          <cell r="AH28" t="str">
            <v>1220/QĐ-ĐHKT ngày 04/05/2017</v>
          </cell>
          <cell r="AI28">
            <v>3.21</v>
          </cell>
          <cell r="AJ28" t="str">
            <v>3521 /QĐ-ĐHKT</v>
          </cell>
          <cell r="AK28" t="str">
            <v>ngày 19 tháng 12 năm 2018</v>
          </cell>
          <cell r="AL28">
            <v>8.1999999999999993</v>
          </cell>
        </row>
        <row r="29">
          <cell r="D29" t="str">
            <v>Nguyễn Thị Chinh 16/10/1992</v>
          </cell>
          <cell r="E29" t="str">
            <v>Nguyễn Thị Chinh</v>
          </cell>
          <cell r="F29" t="str">
            <v>16/10/1992</v>
          </cell>
          <cell r="G29" t="str">
            <v>Bắc Ninh</v>
          </cell>
          <cell r="H29" t="str">
            <v>Nữ</v>
          </cell>
          <cell r="I29" t="str">
            <v>Tài chính - Ngân hàng</v>
          </cell>
          <cell r="J29" t="str">
            <v>QH-2016-E.CH</v>
          </cell>
          <cell r="K29" t="str">
            <v>Tài chính - Ngân hàng</v>
          </cell>
          <cell r="L29" t="str">
            <v>60340201</v>
          </cell>
          <cell r="M29" t="str">
            <v>7</v>
          </cell>
          <cell r="N29" t="str">
            <v>Tài chính - Ngân hàng</v>
          </cell>
          <cell r="O29" t="str">
            <v>Phát triển dịch vụ ngân hàng điện tử tại ngân hàng thương mại cổ phần đầu từ và phát triển Việt Nam - Chi nhánh Bắc Ninh</v>
          </cell>
          <cell r="P29" t="str">
            <v>TS. Nguyễn Thế Hùng</v>
          </cell>
          <cell r="Q29" t="str">
            <v xml:space="preserve"> Trường ĐH Kinh tế, ĐHQG Hà Nội</v>
          </cell>
          <cell r="R29" t="str">
            <v>PGS.TS. Phí Mạnh Hồng</v>
          </cell>
          <cell r="S29" t="str">
            <v>KTCT</v>
          </cell>
          <cell r="T29" t="str">
            <v xml:space="preserve"> Trường ĐH Kinh tế, ĐHQG Hà Nội</v>
          </cell>
          <cell r="U29" t="str">
            <v>TS. Phạm Minh Tuấn</v>
          </cell>
          <cell r="V29" t="e">
            <v>#N/A</v>
          </cell>
          <cell r="W29" t="e">
            <v>#N/A</v>
          </cell>
          <cell r="X29" t="str">
            <v>TS. Hoàng Việt Trung</v>
          </cell>
          <cell r="Y29" t="str">
            <v>TCNH</v>
          </cell>
          <cell r="Z29" t="str">
            <v xml:space="preserve">Ngân hàng Nhà nước </v>
          </cell>
          <cell r="AA29" t="str">
            <v>TS. Nguyễn Thị Hương Liên</v>
          </cell>
          <cell r="AB29" t="str">
            <v>PTQT</v>
          </cell>
          <cell r="AC29" t="str">
            <v xml:space="preserve"> Trường ĐH Kinh tế, ĐHQG Hà Nội</v>
          </cell>
          <cell r="AD29" t="str">
            <v>TS. Nguyễn Anh Thái</v>
          </cell>
          <cell r="AE29" t="str">
            <v>Kinh tế</v>
          </cell>
          <cell r="AF29" t="str">
            <v>Trường ĐH Công nghệ, ĐHQGHN</v>
          </cell>
          <cell r="AG29" t="str">
            <v>2350/QĐ-ĐHKT ngày 25/8/2016 của Hiệu trưởng Trường ĐHKT</v>
          </cell>
          <cell r="AH29" t="str">
            <v>3086/ĐHKT-QĐ ngày 8/11/2017</v>
          </cell>
          <cell r="AI29">
            <v>2.94</v>
          </cell>
          <cell r="AJ29" t="str">
            <v>3522 /QĐ-ĐHKT</v>
          </cell>
          <cell r="AK29" t="str">
            <v>ngày 19 tháng 12 năm 2018</v>
          </cell>
          <cell r="AL29">
            <v>8.6999999999999993</v>
          </cell>
        </row>
        <row r="30">
          <cell r="D30" t="str">
            <v>Nguyễn Văn Đức 22/08/1994</v>
          </cell>
          <cell r="E30" t="str">
            <v>Nguyễn Văn Đức</v>
          </cell>
          <cell r="F30" t="str">
            <v>22/08/1994</v>
          </cell>
          <cell r="G30" t="str">
            <v>Nam Định</v>
          </cell>
          <cell r="H30" t="str">
            <v>Nam</v>
          </cell>
          <cell r="I30" t="str">
            <v>Tài chính - Ngân hàng</v>
          </cell>
          <cell r="J30" t="str">
            <v>QH-2016-E</v>
          </cell>
          <cell r="K30" t="str">
            <v>Tài chính - Ngân hàng</v>
          </cell>
          <cell r="L30" t="str">
            <v>60340201</v>
          </cell>
          <cell r="M30" t="str">
            <v>7</v>
          </cell>
          <cell r="N30" t="str">
            <v>Tài chính - Ngân hàng</v>
          </cell>
          <cell r="O30" t="str">
            <v>Áp dụng hiệp ước Basel II vào công tác quản trị rủi ro của Ngân hàng TMCP Việt Nam Thịnh Vượng</v>
          </cell>
          <cell r="P30" t="str">
            <v>TS. Đinh Xuân Cường</v>
          </cell>
          <cell r="Q30" t="str">
            <v>Nguyên cán bộ Trường ĐH Kinh tế, ĐHQGHN</v>
          </cell>
          <cell r="R30" t="str">
            <v>PGS.TS. Phí Mạnh Hồng</v>
          </cell>
          <cell r="S30" t="str">
            <v>KTCT</v>
          </cell>
          <cell r="T30" t="str">
            <v xml:space="preserve"> Trường ĐH Kinh tế, ĐHQG Hà Nội</v>
          </cell>
          <cell r="U30" t="str">
            <v>TS. Phạm Minh Tuấn</v>
          </cell>
          <cell r="V30" t="e">
            <v>#N/A</v>
          </cell>
          <cell r="W30" t="e">
            <v>#N/A</v>
          </cell>
          <cell r="X30" t="str">
            <v>TS. Nguyễn Anh Thái</v>
          </cell>
          <cell r="Y30" t="str">
            <v>Kinh tế</v>
          </cell>
          <cell r="Z30" t="str">
            <v>Trường ĐH Công nghệ, ĐHQGHN</v>
          </cell>
          <cell r="AA30" t="str">
            <v>TS. Nguyễn Thị Hương Liên</v>
          </cell>
          <cell r="AB30" t="str">
            <v>PTQT</v>
          </cell>
          <cell r="AC30" t="str">
            <v xml:space="preserve"> Trường ĐH Kinh tế, ĐHQG Hà Nội</v>
          </cell>
          <cell r="AD30" t="str">
            <v>TS. Hoàng Việt Trung</v>
          </cell>
          <cell r="AE30" t="str">
            <v>TCNH</v>
          </cell>
          <cell r="AF30" t="str">
            <v xml:space="preserve">Ngân hàng Nhà nước </v>
          </cell>
          <cell r="AG30" t="str">
            <v>4094/QĐ-ĐHKT ngày 16/12/2016 của Hiệu trưởng Trường ĐHKT</v>
          </cell>
          <cell r="AH30" t="str">
            <v>1074/ĐHKT-QĐ ngày 17/04/2018</v>
          </cell>
          <cell r="AI30">
            <v>2.66</v>
          </cell>
          <cell r="AJ30" t="str">
            <v>3523 /QĐ-ĐHKT</v>
          </cell>
          <cell r="AK30" t="str">
            <v>ngày 19 tháng 12 năm 2018</v>
          </cell>
          <cell r="AL30">
            <v>6.5</v>
          </cell>
        </row>
        <row r="31">
          <cell r="D31" t="str">
            <v>Nguyễn Thị Hồng 22/06/1991</v>
          </cell>
          <cell r="E31" t="str">
            <v>Nguyễn Thị Hồng</v>
          </cell>
          <cell r="F31" t="str">
            <v>22/06/1991</v>
          </cell>
          <cell r="G31" t="str">
            <v>Tuyên Quang</v>
          </cell>
          <cell r="H31" t="str">
            <v>Nữ</v>
          </cell>
          <cell r="I31" t="str">
            <v>Tài chính - Ngân hàng</v>
          </cell>
          <cell r="J31" t="str">
            <v>QH-2016-E.CH</v>
          </cell>
          <cell r="K31" t="str">
            <v>Tài chính - Ngân hàng</v>
          </cell>
          <cell r="L31" t="str">
            <v>60340201</v>
          </cell>
          <cell r="M31" t="str">
            <v>7</v>
          </cell>
          <cell r="N31" t="str">
            <v>Tài chính - Ngân hàng</v>
          </cell>
          <cell r="O31" t="str">
            <v>Phân tích tài chính Công ty Cổ phần VIWACO</v>
          </cell>
          <cell r="P31" t="str">
            <v>TS. Trần Thế Nữ</v>
          </cell>
          <cell r="Q31" t="str">
            <v xml:space="preserve"> Trường ĐH Kinh tế, ĐHQG Hà Nội</v>
          </cell>
          <cell r="R31" t="str">
            <v>PGS.TS. Phí Mạnh Hồng</v>
          </cell>
          <cell r="S31" t="str">
            <v>KTCT</v>
          </cell>
          <cell r="T31" t="str">
            <v xml:space="preserve"> Trường ĐH Kinh tế, ĐHQG Hà Nội</v>
          </cell>
          <cell r="U31" t="str">
            <v>TS. Nguyễn Anh Thái</v>
          </cell>
          <cell r="V31" t="str">
            <v>Kinh tế</v>
          </cell>
          <cell r="W31" t="str">
            <v>Trường ĐH Công nghệ, ĐHQGHN</v>
          </cell>
          <cell r="X31" t="str">
            <v>TS. Phạm Minh Tuấn</v>
          </cell>
          <cell r="Y31" t="e">
            <v>#N/A</v>
          </cell>
          <cell r="Z31" t="e">
            <v>#N/A</v>
          </cell>
          <cell r="AA31" t="str">
            <v>TS. Nguyễn Thị Hương Liên</v>
          </cell>
          <cell r="AB31" t="str">
            <v>PTQT</v>
          </cell>
          <cell r="AC31" t="str">
            <v xml:space="preserve"> Trường ĐH Kinh tế, ĐHQG Hà Nội</v>
          </cell>
          <cell r="AD31" t="str">
            <v>TS. Hoàng Việt Trung</v>
          </cell>
          <cell r="AE31" t="str">
            <v>TCNH</v>
          </cell>
          <cell r="AF31" t="str">
            <v xml:space="preserve">Ngân hàng Nhà nước </v>
          </cell>
          <cell r="AG31" t="str">
            <v>2350/QĐ-ĐHKT ngày 25/8/2016 của Hiệu trưởng Trường ĐHKT</v>
          </cell>
          <cell r="AH31" t="str">
            <v>3112/ĐHKT-QĐ ngày 8/11/2017</v>
          </cell>
          <cell r="AI31">
            <v>3.02</v>
          </cell>
          <cell r="AJ31" t="str">
            <v>3524 /QĐ-ĐHKT</v>
          </cell>
          <cell r="AK31" t="str">
            <v>ngày 19 tháng 12 năm 2018</v>
          </cell>
          <cell r="AL31">
            <v>8.5</v>
          </cell>
        </row>
        <row r="32">
          <cell r="D32" t="str">
            <v>Trần Thùy Linh 16/07/1987</v>
          </cell>
          <cell r="E32" t="str">
            <v>Trần Thùy Linh</v>
          </cell>
          <cell r="F32" t="str">
            <v>16/07/1987</v>
          </cell>
          <cell r="G32" t="str">
            <v>Hưng Yên</v>
          </cell>
          <cell r="H32" t="str">
            <v>Nữ</v>
          </cell>
          <cell r="I32" t="str">
            <v>Tài chính - Ngân hàng</v>
          </cell>
          <cell r="J32" t="str">
            <v>QH-2016-E</v>
          </cell>
          <cell r="K32" t="str">
            <v>Tài chính - Ngân hàng</v>
          </cell>
          <cell r="L32" t="str">
            <v>60340201</v>
          </cell>
          <cell r="M32" t="str">
            <v>7</v>
          </cell>
          <cell r="N32" t="str">
            <v>Tài chính - Ngân hàng</v>
          </cell>
          <cell r="O32" t="str">
            <v>Phát triển hoạt động cho vay đối với khách hàng bán lẻ tại Ngân hàng TMCP Công thương Việt Nam - Chi nhánh Hưng Yên</v>
          </cell>
          <cell r="P32" t="str">
            <v>TS. Trần Thị Vân Anh</v>
          </cell>
          <cell r="Q32" t="str">
            <v xml:space="preserve"> Trường ĐH Kinh tế, ĐHQG Hà Nội</v>
          </cell>
          <cell r="R32" t="str">
            <v>PGS.TS. Phí Mạnh Hồng</v>
          </cell>
          <cell r="S32" t="str">
            <v>KTCT</v>
          </cell>
          <cell r="T32" t="str">
            <v xml:space="preserve"> Trường ĐH Kinh tế, ĐHQG Hà Nội</v>
          </cell>
          <cell r="U32" t="str">
            <v>TS. Hoàng Việt Trung</v>
          </cell>
          <cell r="V32" t="str">
            <v>TCNH</v>
          </cell>
          <cell r="W32" t="str">
            <v xml:space="preserve">Ngân hàng Nhà nước </v>
          </cell>
          <cell r="X32" t="str">
            <v>TS. Nguyễn Anh Thái</v>
          </cell>
          <cell r="Y32" t="str">
            <v>Kinh tế</v>
          </cell>
          <cell r="Z32" t="str">
            <v>Trường ĐH Công nghệ, ĐHQGHN</v>
          </cell>
          <cell r="AA32" t="str">
            <v>TS. Nguyễn Thị Hương Liên</v>
          </cell>
          <cell r="AB32" t="str">
            <v>PTQT</v>
          </cell>
          <cell r="AC32" t="str">
            <v xml:space="preserve"> Trường ĐH Kinh tế, ĐHQG Hà Nội</v>
          </cell>
          <cell r="AD32" t="str">
            <v>TS. Phạm Minh Tuấn</v>
          </cell>
          <cell r="AE32" t="e">
            <v>#N/A</v>
          </cell>
          <cell r="AF32" t="e">
            <v>#N/A</v>
          </cell>
          <cell r="AG32" t="str">
            <v>4094/QĐ-ĐHKT ngày 16/12/2016 của Hiệu trưởng Trường ĐHKT</v>
          </cell>
          <cell r="AH32" t="str">
            <v>1500/ĐHKT-QĐ ngày 31/5/2018</v>
          </cell>
          <cell r="AI32">
            <v>3.06</v>
          </cell>
          <cell r="AJ32" t="str">
            <v>3525 /QĐ-ĐHKT</v>
          </cell>
          <cell r="AK32" t="str">
            <v>ngày 19 tháng 12 năm 2018</v>
          </cell>
          <cell r="AL32">
            <v>8.8000000000000007</v>
          </cell>
        </row>
        <row r="33">
          <cell r="D33" t="str">
            <v>Nguyễn Thị Thúy Nga 16/06/1993</v>
          </cell>
          <cell r="E33" t="str">
            <v>Nguyễn Thị Thúy Nga</v>
          </cell>
          <cell r="F33" t="str">
            <v>16/06/1993</v>
          </cell>
          <cell r="G33" t="str">
            <v>Hà Nội</v>
          </cell>
          <cell r="H33" t="str">
            <v>Nữ</v>
          </cell>
          <cell r="I33" t="str">
            <v>Tài chính - Ngân hàng</v>
          </cell>
          <cell r="J33" t="str">
            <v>QH-2016-E</v>
          </cell>
          <cell r="K33" t="str">
            <v>Tài chính - Ngân hàng</v>
          </cell>
          <cell r="L33" t="str">
            <v>60340201</v>
          </cell>
          <cell r="M33" t="str">
            <v>8</v>
          </cell>
          <cell r="N33" t="str">
            <v>Tài chính - Ngân hàng</v>
          </cell>
          <cell r="O33" t="str">
            <v>Nâng cao năng lực cạnh tranh tại ngân hàng thương mại cổ phần Quân đội - Chi nhánh Tây Hồ</v>
          </cell>
          <cell r="P33" t="str">
            <v>TS. Đào Quốc Tính</v>
          </cell>
          <cell r="Q33" t="str">
            <v>Bảo hiểm tiền gửi Việt Nam</v>
          </cell>
          <cell r="R33" t="str">
            <v>PGS.TS. Trịnh Thị Hoa Mai</v>
          </cell>
          <cell r="S33" t="str">
            <v>KTCT</v>
          </cell>
          <cell r="T33" t="str">
            <v>Nguyên cán bộ Trường ĐH Kinh tế, ĐHQG Hà Nội</v>
          </cell>
          <cell r="U33" t="str">
            <v>TS. Trần Trung Tuấn</v>
          </cell>
          <cell r="V33" t="e">
            <v>#N/A</v>
          </cell>
          <cell r="W33" t="e">
            <v>#N/A</v>
          </cell>
          <cell r="X33" t="str">
            <v>PGS.TS. Nguyễn Văn Định</v>
          </cell>
          <cell r="Y33" t="str">
            <v>TCNH</v>
          </cell>
          <cell r="Z33" t="str">
            <v>Khoa Quốc tế, ĐHQG Hà Nội</v>
          </cell>
          <cell r="AA33" t="str">
            <v>TS. Trần Thị Vân Anh</v>
          </cell>
          <cell r="AB33" t="str">
            <v>KTH</v>
          </cell>
          <cell r="AC33" t="str">
            <v xml:space="preserve"> Trường ĐH Kinh tế, ĐHQG Hà Nội</v>
          </cell>
          <cell r="AD33" t="str">
            <v>PGS.TS. Lê Hoàng Nga</v>
          </cell>
          <cell r="AE33" t="str">
            <v>TCNH</v>
          </cell>
          <cell r="AF33" t="str">
            <v>Trung tâm Nghiên cứu khoa học và Đào tạo chứng khoán</v>
          </cell>
          <cell r="AG33" t="str">
            <v>4094/QĐ-ĐHKT ngày 16/12/2016 của Hiệu trưởng Trường ĐHKT</v>
          </cell>
          <cell r="AH33" t="str">
            <v>1102/ĐHKT-QĐ ngày 17/04/2018</v>
          </cell>
          <cell r="AI33">
            <v>2.92</v>
          </cell>
          <cell r="AJ33" t="str">
            <v>3526 /QĐ-ĐHKT</v>
          </cell>
          <cell r="AK33" t="str">
            <v>ngày 19 tháng 12 năm 2018</v>
          </cell>
          <cell r="AL33">
            <v>8.1999999999999993</v>
          </cell>
        </row>
        <row r="34">
          <cell r="D34" t="str">
            <v>Nguyễn Ngọc Quỳnh 22/10/1991</v>
          </cell>
          <cell r="E34" t="str">
            <v>Nguyễn Ngọc Quỳnh</v>
          </cell>
          <cell r="F34" t="str">
            <v>22/10/1991</v>
          </cell>
          <cell r="G34" t="str">
            <v>Yên Bái</v>
          </cell>
          <cell r="H34" t="str">
            <v>Nữ</v>
          </cell>
          <cell r="I34" t="str">
            <v>Tài chính - Ngân hàng</v>
          </cell>
          <cell r="J34" t="str">
            <v>QH-2015-E</v>
          </cell>
          <cell r="K34" t="str">
            <v>Tài chính - Ngân hàng</v>
          </cell>
          <cell r="L34">
            <v>60340201</v>
          </cell>
          <cell r="M34" t="str">
            <v>8</v>
          </cell>
          <cell r="N34" t="str">
            <v>Tài chính - Ngân hàng</v>
          </cell>
          <cell r="O34" t="str">
            <v>Hiệu quả huy động vốn tại Ngân hàng TMCP Sài Gòn- Hà Nội, Chi nhánh Ba Đình</v>
          </cell>
          <cell r="P34" t="str">
            <v>PGS.TS. Phí Mạnh Hồng</v>
          </cell>
          <cell r="Q34" t="str">
            <v>Trường ĐHKT, ĐHQGHN</v>
          </cell>
          <cell r="R34" t="str">
            <v>PGS.TS. Trịnh Thị Hoa Mai</v>
          </cell>
          <cell r="S34" t="str">
            <v>KTCT</v>
          </cell>
          <cell r="T34" t="str">
            <v>Nguyên cán bộ Trường ĐH Kinh tế, ĐHQG Hà Nội</v>
          </cell>
          <cell r="U34" t="str">
            <v>TS. Trần Trung Tuấn</v>
          </cell>
          <cell r="V34" t="e">
            <v>#N/A</v>
          </cell>
          <cell r="W34" t="e">
            <v>#N/A</v>
          </cell>
          <cell r="X34" t="str">
            <v>PGS.TS. Lê Hoàng Nga</v>
          </cell>
          <cell r="Y34" t="str">
            <v>TCNH</v>
          </cell>
          <cell r="Z34" t="str">
            <v>Trung tâm Nghiên cứu khoa học và Đào tạo chứng khoán</v>
          </cell>
          <cell r="AA34" t="str">
            <v>TS. Trần Thị Vân Anh</v>
          </cell>
          <cell r="AB34" t="str">
            <v>KTH</v>
          </cell>
          <cell r="AC34" t="str">
            <v xml:space="preserve"> Trường ĐH Kinh tế, ĐHQG Hà Nội</v>
          </cell>
          <cell r="AD34" t="str">
            <v>PGS.TS. Nguyễn Văn Định</v>
          </cell>
          <cell r="AE34" t="str">
            <v>TCNH</v>
          </cell>
          <cell r="AF34" t="str">
            <v>Khoa Quốc tế, ĐHQG Hà Nội</v>
          </cell>
          <cell r="AG34" t="str">
            <v>5756/QĐ-ĐHKT ngày 31/12/2015 của Hiệu trưởng Trường Đại học Kinh tế</v>
          </cell>
          <cell r="AH34" t="str">
            <v>1213/QĐ-ĐHKT ngày 04/05/2017</v>
          </cell>
          <cell r="AI34">
            <v>3.12</v>
          </cell>
          <cell r="AJ34" t="str">
            <v>3527 /QĐ-ĐHKT</v>
          </cell>
          <cell r="AK34" t="str">
            <v>ngày 19 tháng 12 năm 2018</v>
          </cell>
          <cell r="AL34">
            <v>8</v>
          </cell>
        </row>
        <row r="35">
          <cell r="D35" t="str">
            <v>Lê Thị Hoài Thương 16/02/1993</v>
          </cell>
          <cell r="E35" t="str">
            <v>Lê Thị Hoài Thương</v>
          </cell>
          <cell r="F35" t="str">
            <v>16/02/1993</v>
          </cell>
          <cell r="G35" t="str">
            <v>Hà Tĩnh</v>
          </cell>
          <cell r="H35" t="str">
            <v>Nữ</v>
          </cell>
          <cell r="I35" t="str">
            <v>Tài chính - Ngân hàng</v>
          </cell>
          <cell r="J35" t="str">
            <v>QH-2016-E</v>
          </cell>
          <cell r="K35" t="str">
            <v>Tài chính - Ngân hàng</v>
          </cell>
          <cell r="L35" t="str">
            <v>60340201</v>
          </cell>
          <cell r="M35" t="str">
            <v>8</v>
          </cell>
          <cell r="N35" t="str">
            <v>Tài chính - Ngân hàng</v>
          </cell>
          <cell r="O35" t="str">
            <v>Nâng cao hiệu quả sản xuất kinh doanh của Công ty cổ phần NaFoods Group</v>
          </cell>
          <cell r="P35" t="str">
            <v>TS. Vũ Văn Ninh</v>
          </cell>
          <cell r="Q35" t="str">
            <v>Học Viện Tài Chính</v>
          </cell>
          <cell r="R35" t="str">
            <v>PGS.TS. Trịnh Thị Hoa Mai</v>
          </cell>
          <cell r="S35" t="str">
            <v>KTCT</v>
          </cell>
          <cell r="T35" t="str">
            <v>Nguyên cán bộ Trường ĐH Kinh tế, ĐHQG Hà Nội</v>
          </cell>
          <cell r="U35" t="str">
            <v>PGS.TS. Lê Hoàng Nga</v>
          </cell>
          <cell r="V35" t="str">
            <v>TCNH</v>
          </cell>
          <cell r="W35" t="str">
            <v>Trung tâm Nghiên cứu khoa học và Đào tạo chứng khoán</v>
          </cell>
          <cell r="X35" t="str">
            <v>TS. Trần Trung Tuấn</v>
          </cell>
          <cell r="Y35" t="e">
            <v>#N/A</v>
          </cell>
          <cell r="Z35" t="e">
            <v>#N/A</v>
          </cell>
          <cell r="AA35" t="str">
            <v>TS. Trần Thị Vân Anh</v>
          </cell>
          <cell r="AB35" t="str">
            <v>KTH</v>
          </cell>
          <cell r="AC35" t="str">
            <v xml:space="preserve"> Trường ĐH Kinh tế, ĐHQG Hà Nội</v>
          </cell>
          <cell r="AD35" t="str">
            <v>PGS.TS. Nguyễn Văn Định</v>
          </cell>
          <cell r="AE35" t="str">
            <v>TCNH</v>
          </cell>
          <cell r="AF35" t="str">
            <v>Khoa Quốc tế, ĐHQG Hà Nội</v>
          </cell>
          <cell r="AG35" t="str">
            <v>4094/QĐ-ĐHKT ngày 16/12/2016 của Hiệu trưởng Trường ĐHKT</v>
          </cell>
          <cell r="AH35" t="str">
            <v>1115/ĐHKT-QĐ ngày 17/04/2018</v>
          </cell>
          <cell r="AI35">
            <v>3.13</v>
          </cell>
          <cell r="AJ35" t="str">
            <v>3528 /QĐ-ĐHKT</v>
          </cell>
          <cell r="AK35" t="str">
            <v>ngày 19 tháng 12 năm 2018</v>
          </cell>
          <cell r="AL35">
            <v>8.5</v>
          </cell>
        </row>
        <row r="36">
          <cell r="D36" t="str">
            <v>Nguyễn Thị Hương Giang 26/03/1989</v>
          </cell>
          <cell r="E36" t="str">
            <v>Nguyễn Thị Hương Giang</v>
          </cell>
          <cell r="F36" t="str">
            <v>26/03/1989</v>
          </cell>
          <cell r="G36" t="str">
            <v>Hà Nội</v>
          </cell>
          <cell r="H36" t="str">
            <v>Nữ</v>
          </cell>
          <cell r="I36" t="str">
            <v>Tài chính - Ngân hàng</v>
          </cell>
          <cell r="J36" t="str">
            <v>QH-2016-E</v>
          </cell>
          <cell r="K36" t="str">
            <v>Tài chính - Ngân hàng</v>
          </cell>
          <cell r="L36" t="str">
            <v>60340201</v>
          </cell>
          <cell r="M36" t="str">
            <v>8</v>
          </cell>
          <cell r="N36" t="str">
            <v>Tài chính - Ngân hàng</v>
          </cell>
          <cell r="O36" t="str">
            <v>Quản trị rủi ro tín dụng doanh nghiệp tại Ngân hàng TMCP Đầu tư và phát triển Việt Nam - Chi nhánh Hà Tây</v>
          </cell>
          <cell r="P36" t="str">
            <v>TS. Đinh Thị Thanh Vân</v>
          </cell>
          <cell r="Q36" t="str">
            <v xml:space="preserve"> Trường ĐH Kinh tế, ĐHQG Hà Nội</v>
          </cell>
          <cell r="R36" t="str">
            <v>PGS.TS. Trịnh Thị Hoa Mai</v>
          </cell>
          <cell r="S36" t="str">
            <v>KTCT</v>
          </cell>
          <cell r="T36" t="str">
            <v>Nguyên cán bộ Trường ĐH Kinh tế, ĐHQG Hà Nội</v>
          </cell>
          <cell r="U36" t="str">
            <v>PGS.TS. Nguyễn Văn Định</v>
          </cell>
          <cell r="V36" t="str">
            <v>TCNH</v>
          </cell>
          <cell r="W36" t="str">
            <v>Khoa Quốc tế, ĐHQG Hà Nội</v>
          </cell>
          <cell r="X36" t="str">
            <v>PGS.TS. Lê Hoàng Nga</v>
          </cell>
          <cell r="Y36" t="str">
            <v>TCNH</v>
          </cell>
          <cell r="Z36" t="str">
            <v>Trung tâm Nghiên cứu khoa học và Đào tạo chứng khoán</v>
          </cell>
          <cell r="AA36" t="str">
            <v>TS. Trần Thị Vân Anh</v>
          </cell>
          <cell r="AB36" t="str">
            <v>KTH</v>
          </cell>
          <cell r="AC36" t="str">
            <v xml:space="preserve"> Trường ĐH Kinh tế, ĐHQG Hà Nội</v>
          </cell>
          <cell r="AD36" t="str">
            <v>TS. Trần Trung Tuấn</v>
          </cell>
          <cell r="AE36" t="e">
            <v>#N/A</v>
          </cell>
          <cell r="AF36" t="e">
            <v>#N/A</v>
          </cell>
          <cell r="AG36" t="str">
            <v>4094/QĐ-ĐHKT ngày 16/12/2016 của Hiệu trưởng Trường ĐHKT</v>
          </cell>
          <cell r="AH36" t="str">
            <v>1076/ĐHKT-QĐ ngày 17/04/2018</v>
          </cell>
          <cell r="AI36">
            <v>3.13</v>
          </cell>
          <cell r="AJ36" t="str">
            <v>3529 /QĐ-ĐHKT</v>
          </cell>
          <cell r="AK36" t="str">
            <v>ngày 19 tháng 12 năm 2018</v>
          </cell>
          <cell r="AL36">
            <v>8.1999999999999993</v>
          </cell>
        </row>
        <row r="37">
          <cell r="D37" t="str">
            <v>Nguyễn Thành Chung 03/08/1994</v>
          </cell>
          <cell r="E37" t="str">
            <v>Nguyễn Thành Chung</v>
          </cell>
          <cell r="F37" t="str">
            <v>03/08/1994</v>
          </cell>
          <cell r="G37" t="str">
            <v>Nam Định</v>
          </cell>
          <cell r="H37" t="str">
            <v>Nam</v>
          </cell>
          <cell r="I37" t="str">
            <v>Tài chính - Ngân hàng</v>
          </cell>
          <cell r="J37" t="str">
            <v>QH-2016-E</v>
          </cell>
          <cell r="K37" t="str">
            <v>Tài chính - Ngân hàng</v>
          </cell>
          <cell r="L37" t="str">
            <v>60340201</v>
          </cell>
          <cell r="M37" t="str">
            <v>9</v>
          </cell>
          <cell r="N37" t="str">
            <v>Tài chính - Ngân hàng</v>
          </cell>
          <cell r="O37" t="str">
            <v>Nâng cao hiệu quả kinh doanh tại Công ty Cổ phần Bảo hiểm Ngân hàng Nông nghiệp</v>
          </cell>
          <cell r="P37" t="str">
            <v>PGS.TS. Nguyễn Văn Định</v>
          </cell>
          <cell r="Q37" t="str">
            <v>Khoa Quốc tế, ĐHQG Hà Nội</v>
          </cell>
          <cell r="R37" t="str">
            <v>PGS.TS. Lê Trung Thành</v>
          </cell>
          <cell r="S37" t="str">
            <v>TCNH</v>
          </cell>
          <cell r="T37" t="str">
            <v xml:space="preserve"> Trường ĐH Kinh tế, ĐHQG Hà Nội</v>
          </cell>
          <cell r="U37" t="str">
            <v>TS. Nguyễn Xuân Thành</v>
          </cell>
          <cell r="V37" t="str">
            <v>Kinh tế</v>
          </cell>
          <cell r="W37" t="str">
            <v>Cục thuế thành phố Hà Nội</v>
          </cell>
          <cell r="X37" t="str">
            <v>PGS.TS. Đặng Thị Nhàn</v>
          </cell>
          <cell r="Y37" t="str">
            <v>TCNH</v>
          </cell>
          <cell r="Z37" t="str">
            <v>Trường ĐH Ngoại thương</v>
          </cell>
          <cell r="AA37" t="str">
            <v>TS. Nguyễn Thị Phương Dung</v>
          </cell>
          <cell r="AB37" t="str">
            <v>Kế toán</v>
          </cell>
          <cell r="AC37" t="str">
            <v xml:space="preserve"> Trường ĐH Kinh tế, ĐHQG Hà Nội</v>
          </cell>
          <cell r="AD37" t="str">
            <v>TS. Nguyễn Thị Hồng Thúy</v>
          </cell>
          <cell r="AE37" t="str">
            <v>KTKT</v>
          </cell>
          <cell r="AF37" t="str">
            <v>Trường ĐH Kinh tế Quốc dân</v>
          </cell>
          <cell r="AG37" t="str">
            <v>4094/QĐ-ĐHKT ngày 16/12/2016 của Hiệu trưởng Trường ĐHKT</v>
          </cell>
          <cell r="AH37" t="str">
            <v>1069/ĐHKT-QĐ ngày 17/04/2018</v>
          </cell>
          <cell r="AI37">
            <v>2.64</v>
          </cell>
          <cell r="AJ37" t="str">
            <v>3530 /QĐ-ĐHKT</v>
          </cell>
          <cell r="AK37" t="str">
            <v>ngày 19 tháng 12 năm 2018</v>
          </cell>
          <cell r="AL37">
            <v>8.5</v>
          </cell>
        </row>
        <row r="38">
          <cell r="D38" t="str">
            <v>Vũ Xuân Huy 14/11/1990</v>
          </cell>
          <cell r="E38" t="str">
            <v>Vũ Xuân Huy</v>
          </cell>
          <cell r="F38" t="str">
            <v>14/11/1990</v>
          </cell>
          <cell r="G38" t="str">
            <v>Bắc Ninh</v>
          </cell>
          <cell r="H38" t="str">
            <v>Nam</v>
          </cell>
          <cell r="I38" t="str">
            <v>Tài chính - Ngân hàng</v>
          </cell>
          <cell r="J38" t="str">
            <v>QH-2016-E</v>
          </cell>
          <cell r="K38" t="str">
            <v>Tài chính - Ngân hàng</v>
          </cell>
          <cell r="L38" t="str">
            <v>60340201</v>
          </cell>
          <cell r="M38" t="str">
            <v>9</v>
          </cell>
          <cell r="N38" t="str">
            <v>Tài chính - Ngân hàng</v>
          </cell>
          <cell r="O38" t="str">
            <v>Quản trị rủi ro tín dụng tín chấp tại Ngân hàng Việt Nam Thịnh Vượng - Chi nhánh Bắc Ninh</v>
          </cell>
          <cell r="P38" t="str">
            <v>TS. Lưu Quốc Đạt</v>
          </cell>
          <cell r="Q38" t="str">
            <v xml:space="preserve"> Trường ĐH Kinh tế, ĐHQG Hà Nội</v>
          </cell>
          <cell r="R38" t="str">
            <v>PGS.TS. Lê Trung Thành</v>
          </cell>
          <cell r="S38" t="str">
            <v>TCNH</v>
          </cell>
          <cell r="T38" t="str">
            <v xml:space="preserve"> Trường ĐH Kinh tế, ĐHQG Hà Nội</v>
          </cell>
          <cell r="U38" t="str">
            <v>PGS.TS. Đặng Thị Nhàn</v>
          </cell>
          <cell r="V38" t="str">
            <v>TCNH</v>
          </cell>
          <cell r="W38" t="str">
            <v>Trường ĐH Ngoại thương</v>
          </cell>
          <cell r="X38" t="str">
            <v>TS. Nguyễn Xuân Thành</v>
          </cell>
          <cell r="Y38" t="str">
            <v>Kinh tế</v>
          </cell>
          <cell r="Z38" t="str">
            <v>Cục thuế thành phố Hà Nội</v>
          </cell>
          <cell r="AA38" t="str">
            <v>TS. Nguyễn Thị Phương Dung</v>
          </cell>
          <cell r="AB38" t="str">
            <v>Kế toán</v>
          </cell>
          <cell r="AC38" t="str">
            <v xml:space="preserve"> Trường ĐH Kinh tế, ĐHQG Hà Nội</v>
          </cell>
          <cell r="AD38" t="str">
            <v>TS. Nguyễn Thị Hồng Thúy</v>
          </cell>
          <cell r="AE38" t="str">
            <v>KTKT</v>
          </cell>
          <cell r="AF38" t="str">
            <v>Trường ĐH Kinh tế Quốc dân</v>
          </cell>
          <cell r="AG38" t="str">
            <v>4094/QĐ-ĐHKT ngày 16/12/2016 của Hiệu trưởng Trường ĐHKT</v>
          </cell>
          <cell r="AH38" t="str">
            <v>1086/ĐHKT-QĐ ngày 17/04/2018</v>
          </cell>
          <cell r="AI38">
            <v>2.91</v>
          </cell>
          <cell r="AJ38" t="str">
            <v>3531 /QĐ-ĐHKT</v>
          </cell>
          <cell r="AK38" t="str">
            <v>ngày 19 tháng 12 năm 2019</v>
          </cell>
          <cell r="AL38">
            <v>8.6999999999999993</v>
          </cell>
        </row>
        <row r="39">
          <cell r="D39" t="str">
            <v>Trần Kim Hoàn 19/10/1989</v>
          </cell>
          <cell r="E39" t="str">
            <v>Trần Kim Hoàn</v>
          </cell>
          <cell r="F39" t="str">
            <v>19/10/1989</v>
          </cell>
          <cell r="G39" t="str">
            <v>Lạng Sơn</v>
          </cell>
          <cell r="H39" t="str">
            <v>Nữ</v>
          </cell>
          <cell r="I39" t="str">
            <v>Tài chính - Ngân hàng</v>
          </cell>
          <cell r="J39" t="str">
            <v>QH-2016-E</v>
          </cell>
          <cell r="K39" t="str">
            <v>Tài chính - Ngân hàng</v>
          </cell>
          <cell r="L39" t="str">
            <v>60340201</v>
          </cell>
          <cell r="M39" t="str">
            <v>9</v>
          </cell>
          <cell r="N39" t="str">
            <v>Tài chính - Ngân hàng</v>
          </cell>
          <cell r="O39" t="str">
            <v>Quản trị danh mục đầu tư tại ngân hàng TMCP đầu tư và phát triển Việt Nam</v>
          </cell>
          <cell r="P39" t="str">
            <v>TS. Trần Thị Vân Anh</v>
          </cell>
          <cell r="Q39" t="str">
            <v xml:space="preserve"> Trường ĐH Kinh tế, ĐHQG Hà Nội</v>
          </cell>
          <cell r="R39" t="str">
            <v>PGS.TS. Lê Trung Thành</v>
          </cell>
          <cell r="S39" t="str">
            <v>TCNH</v>
          </cell>
          <cell r="T39" t="str">
            <v xml:space="preserve"> Trường ĐH Kinh tế, ĐHQG Hà Nội</v>
          </cell>
          <cell r="U39" t="str">
            <v>TS. Nguyễn Xuân Thành</v>
          </cell>
          <cell r="V39" t="str">
            <v>Kinh tế</v>
          </cell>
          <cell r="W39" t="str">
            <v>Cục thuế thành phố Hà Nội</v>
          </cell>
          <cell r="X39" t="str">
            <v>TS. Nguyễn Thị Hồng Thúy</v>
          </cell>
          <cell r="Y39" t="str">
            <v>KTKT</v>
          </cell>
          <cell r="Z39" t="str">
            <v>Trường ĐH Kinh tế Quốc dân</v>
          </cell>
          <cell r="AA39" t="str">
            <v>TS. Nguyễn Thị Phương Dung</v>
          </cell>
          <cell r="AB39" t="str">
            <v>Kế toán</v>
          </cell>
          <cell r="AC39" t="str">
            <v xml:space="preserve"> Trường ĐH Kinh tế, ĐHQG Hà Nội</v>
          </cell>
          <cell r="AD39" t="str">
            <v>PGS.TS. Đặng Thị Nhàn</v>
          </cell>
          <cell r="AE39" t="str">
            <v>TCNH</v>
          </cell>
          <cell r="AF39" t="str">
            <v>Trường ĐH Ngoại thương</v>
          </cell>
          <cell r="AG39" t="str">
            <v>4094/QĐ-ĐHKT ngày 16/12/2016 của Hiệu trưởng Trường ĐHKT</v>
          </cell>
          <cell r="AH39" t="str">
            <v>1083/ĐHKT-QĐ ngày 17/04/2018</v>
          </cell>
          <cell r="AI39">
            <v>3.14</v>
          </cell>
          <cell r="AJ39" t="str">
            <v>3532 /QĐ-ĐHKT</v>
          </cell>
          <cell r="AK39" t="str">
            <v>ngày 19 tháng 12 năm 2018</v>
          </cell>
          <cell r="AL39">
            <v>8.3000000000000007</v>
          </cell>
        </row>
        <row r="40">
          <cell r="D40" t="str">
            <v>Trần Hồng Linh 21/10/1991</v>
          </cell>
          <cell r="E40" t="str">
            <v>Trần Hồng Linh</v>
          </cell>
          <cell r="F40" t="str">
            <v>21/10/1991</v>
          </cell>
          <cell r="G40" t="str">
            <v>Hà Nội</v>
          </cell>
          <cell r="H40" t="str">
            <v>Nữ</v>
          </cell>
          <cell r="I40" t="str">
            <v>Tài chính - Ngân hàng</v>
          </cell>
          <cell r="J40" t="str">
            <v>QH-2016-E</v>
          </cell>
          <cell r="K40" t="str">
            <v>Tài chính - Ngân hàng</v>
          </cell>
          <cell r="L40" t="str">
            <v>60340201</v>
          </cell>
          <cell r="M40" t="str">
            <v>9</v>
          </cell>
          <cell r="N40" t="str">
            <v>Tài chính - Ngân hàng</v>
          </cell>
          <cell r="O40" t="str">
            <v>Phát triển dịch vụ thanh toán quốc tế tại ngân hàng TMCP xăng dầu Petrolimex</v>
          </cell>
          <cell r="P40" t="str">
            <v>PGS.TS. Nguyễn Văn Hiệu</v>
          </cell>
          <cell r="Q40" t="str">
            <v xml:space="preserve"> Trường ĐH Kinh tế, ĐHQG Hà Nội</v>
          </cell>
          <cell r="R40" t="str">
            <v>PGS.TS. Lê Trung Thành</v>
          </cell>
          <cell r="S40" t="str">
            <v>TCNH</v>
          </cell>
          <cell r="T40" t="str">
            <v xml:space="preserve"> Trường ĐH Kinh tế, ĐHQG Hà Nội</v>
          </cell>
          <cell r="U40" t="str">
            <v>TS. Nguyễn Thị Hồng Thúy</v>
          </cell>
          <cell r="V40" t="str">
            <v>KTKT</v>
          </cell>
          <cell r="W40" t="str">
            <v>Trường ĐH Kinh tế Quốc dân</v>
          </cell>
          <cell r="X40" t="str">
            <v>TS. Nguyễn Xuân Thành</v>
          </cell>
          <cell r="Y40" t="str">
            <v>Kinh tế</v>
          </cell>
          <cell r="Z40" t="str">
            <v>Cục thuế thành phố Hà Nội</v>
          </cell>
          <cell r="AA40" t="str">
            <v>TS. Nguyễn Thị Phương Dung</v>
          </cell>
          <cell r="AB40" t="str">
            <v>Kế toán</v>
          </cell>
          <cell r="AC40" t="str">
            <v xml:space="preserve"> Trường ĐH Kinh tế, ĐHQG Hà Nội</v>
          </cell>
          <cell r="AD40" t="str">
            <v>PGS.TS. Đặng Thị Nhàn</v>
          </cell>
          <cell r="AE40" t="str">
            <v>TCNH</v>
          </cell>
          <cell r="AF40" t="str">
            <v>Trường ĐH Ngoại thương</v>
          </cell>
          <cell r="AG40" t="str">
            <v>4094/QĐ-ĐHKT ngày 16/12/2016 của Hiệu trưởng Trường ĐHKT</v>
          </cell>
          <cell r="AH40" t="str">
            <v>1094/ĐHKT-QĐ ngày 17/04/2018</v>
          </cell>
          <cell r="AI40">
            <v>3.38</v>
          </cell>
          <cell r="AJ40" t="str">
            <v>3533 /QĐ-ĐHKT</v>
          </cell>
          <cell r="AK40" t="str">
            <v>ngày 19 tháng 12 năm 2018</v>
          </cell>
          <cell r="AL40">
            <v>8.3000000000000007</v>
          </cell>
        </row>
        <row r="41">
          <cell r="D41" t="str">
            <v>Trần Thị Thu Hiền 30/04/1992</v>
          </cell>
          <cell r="E41" t="str">
            <v>Trần Thị Thu Hiền</v>
          </cell>
          <cell r="F41" t="str">
            <v>30/04/1992</v>
          </cell>
          <cell r="G41" t="str">
            <v>Nam Định</v>
          </cell>
          <cell r="H41" t="str">
            <v>Nữ</v>
          </cell>
          <cell r="I41" t="str">
            <v>Tài chính - Ngân hàng</v>
          </cell>
          <cell r="J41" t="str">
            <v>QH-2016-E</v>
          </cell>
          <cell r="K41" t="str">
            <v>Tài chính - Ngân hàng</v>
          </cell>
          <cell r="L41" t="str">
            <v>60340201</v>
          </cell>
          <cell r="M41" t="str">
            <v>9</v>
          </cell>
          <cell r="N41" t="str">
            <v>Tài chính - Ngân hàng</v>
          </cell>
          <cell r="O41" t="str">
            <v>Hoàn thiện công tác kiểm soát chi ngân sách Nhà nước tại KBNN Hoàng Mai</v>
          </cell>
          <cell r="P41" t="str">
            <v>PGS.TS. Nguyễn Văn Hiệu</v>
          </cell>
          <cell r="Q41" t="str">
            <v>Trường ĐH Kinh tế, ĐHQG Hà Nội</v>
          </cell>
          <cell r="R41" t="str">
            <v>PGS.TS. Lê Trung Thành</v>
          </cell>
          <cell r="S41" t="str">
            <v>TCNH</v>
          </cell>
          <cell r="T41" t="str">
            <v xml:space="preserve"> Trường ĐH Kinh tế, ĐHQG Hà Nội</v>
          </cell>
          <cell r="U41" t="str">
            <v>PGS.TS. Đặng Thị Nhàn</v>
          </cell>
          <cell r="V41" t="str">
            <v>TCNH</v>
          </cell>
          <cell r="W41" t="str">
            <v>Trường ĐH Ngoại thương</v>
          </cell>
          <cell r="X41" t="str">
            <v>TS. Nguyễn Thị Hồng Thúy</v>
          </cell>
          <cell r="Y41" t="str">
            <v>KTKT</v>
          </cell>
          <cell r="Z41" t="str">
            <v>Trường ĐH Kinh tế Quốc dân</v>
          </cell>
          <cell r="AA41" t="str">
            <v>TS. Nguyễn Thị Phương Dung</v>
          </cell>
          <cell r="AB41" t="str">
            <v>Kế toán</v>
          </cell>
          <cell r="AC41" t="str">
            <v xml:space="preserve"> Trường ĐH Kinh tế, ĐHQG Hà Nội</v>
          </cell>
          <cell r="AD41" t="str">
            <v>TS. Nguyễn Xuân Thành</v>
          </cell>
          <cell r="AE41" t="str">
            <v>Kinh tế</v>
          </cell>
          <cell r="AF41" t="str">
            <v>Cục thuế thành phố Hà Nội</v>
          </cell>
          <cell r="AG41" t="str">
            <v>4094/QĐ-ĐHKT ngày 16/12/2016 của Hiệu trưởng Trường ĐHKT</v>
          </cell>
          <cell r="AH41" t="str">
            <v>1080/ĐHKT-QĐ ngày 17/04/2018</v>
          </cell>
          <cell r="AI41">
            <v>3.3</v>
          </cell>
          <cell r="AJ41" t="str">
            <v>3534 /QĐ-ĐHKT</v>
          </cell>
          <cell r="AK41" t="str">
            <v>ngày 19 tháng 12 năm 2018</v>
          </cell>
          <cell r="AL41">
            <v>8.1999999999999993</v>
          </cell>
        </row>
        <row r="42">
          <cell r="D42" t="str">
            <v>Phùng Ngọc Đức 11/09/1989</v>
          </cell>
          <cell r="E42" t="str">
            <v>Phùng Ngọc Đức</v>
          </cell>
          <cell r="F42" t="str">
            <v>11/09/1989</v>
          </cell>
          <cell r="G42" t="str">
            <v>Nghệ An</v>
          </cell>
          <cell r="H42" t="str">
            <v>Nam</v>
          </cell>
          <cell r="I42" t="str">
            <v>Tài chính - Ngân hàng</v>
          </cell>
          <cell r="J42" t="str">
            <v>QH-2016-E</v>
          </cell>
          <cell r="K42" t="str">
            <v>Tài chính - Ngân hàng</v>
          </cell>
          <cell r="L42" t="str">
            <v>60340201</v>
          </cell>
          <cell r="M42">
            <v>10</v>
          </cell>
          <cell r="N42" t="str">
            <v>Tài chính - Ngân hàng</v>
          </cell>
          <cell r="O42" t="str">
            <v>Phân tích và dự báo tài chính Công ty cổ phần tập đoàn xây dựng Hòa Bình</v>
          </cell>
          <cell r="P42" t="str">
            <v>TS. Nguyễn Thị Hương Liên</v>
          </cell>
          <cell r="Q42" t="str">
            <v xml:space="preserve"> Trường ĐH Kinh tế, ĐHQG Hà Nội</v>
          </cell>
          <cell r="R42" t="str">
            <v>PGS.TS. Lê Trung Thành</v>
          </cell>
          <cell r="S42" t="str">
            <v>TCNH</v>
          </cell>
          <cell r="T42" t="str">
            <v xml:space="preserve"> Trường ĐH Kinh tế, ĐHQG Hà Nội</v>
          </cell>
          <cell r="U42" t="str">
            <v>TS. Phạm Xuân Hòa</v>
          </cell>
          <cell r="V42" t="str">
            <v>Tài chính công</v>
          </cell>
          <cell r="W42" t="str">
            <v>Trường Đại học Kinh tế quốc dân</v>
          </cell>
          <cell r="X42" t="str">
            <v>PGS.TS. Đào Minh Phúc</v>
          </cell>
          <cell r="Y42" t="str">
            <v>TCNH</v>
          </cell>
          <cell r="Z42" t="str">
            <v>Ngân hàng nhà nước</v>
          </cell>
          <cell r="AA42" t="str">
            <v>TS. Trần Thị Vân Anh</v>
          </cell>
          <cell r="AB42" t="str">
            <v>KTH</v>
          </cell>
          <cell r="AC42" t="str">
            <v xml:space="preserve"> Trường ĐH Kinh tế, ĐHQG Hà Nội</v>
          </cell>
          <cell r="AD42" t="str">
            <v>TS. Đỗ Kiều Oanh</v>
          </cell>
          <cell r="AE42" t="str">
            <v>Kế toán</v>
          </cell>
          <cell r="AF42" t="str">
            <v xml:space="preserve"> Trường ĐH Kinh tế, ĐHQG Hà Nội</v>
          </cell>
          <cell r="AG42" t="str">
            <v>4094/QĐ-ĐHKT ngày 16/12/2016 của Hiệu trưởng Trường ĐHKT</v>
          </cell>
          <cell r="AH42" t="str">
            <v>1073/ĐHKT-QĐ ngày 17/04/2018</v>
          </cell>
          <cell r="AI42">
            <v>3.03</v>
          </cell>
          <cell r="AJ42" t="str">
            <v>3535 /QĐ-ĐHKT</v>
          </cell>
          <cell r="AK42" t="str">
            <v>ngày 19 tháng 12 năm 2018</v>
          </cell>
          <cell r="AL42">
            <v>8.5</v>
          </cell>
        </row>
        <row r="43">
          <cell r="D43" t="str">
            <v>Nguyễn Chí Tuân 13/01/1982</v>
          </cell>
          <cell r="E43" t="str">
            <v>Nguyễn Chí Tuân</v>
          </cell>
          <cell r="F43" t="str">
            <v>13/01/1982</v>
          </cell>
          <cell r="G43" t="str">
            <v>Bắc Ninh</v>
          </cell>
          <cell r="H43" t="str">
            <v>Nam</v>
          </cell>
          <cell r="I43" t="str">
            <v>Tài chính - Ngân hàng</v>
          </cell>
          <cell r="J43" t="str">
            <v>QH-2016-E.CH</v>
          </cell>
          <cell r="K43" t="str">
            <v>Tài chính - Ngân hàng</v>
          </cell>
          <cell r="L43" t="str">
            <v>60340201</v>
          </cell>
          <cell r="M43">
            <v>10</v>
          </cell>
          <cell r="N43" t="str">
            <v>Tài chính - Ngân hàng</v>
          </cell>
          <cell r="O43" t="str">
            <v>Hoạt động cho vay đáp ứng nhu cầu nhà ở đối với khách hàng cá nhân tại ngân hàng TMCP đầu tư và phát triển Việt Nam - Chi nhánh Đông Đô</v>
          </cell>
          <cell r="P43" t="str">
            <v>PGS. TS. Phí Mạnh Hồng</v>
          </cell>
          <cell r="Q43" t="str">
            <v xml:space="preserve"> Trường ĐH Kinh tế, ĐHQG Hà Nội</v>
          </cell>
          <cell r="R43" t="str">
            <v>PGS.TS. Lê Trung Thành</v>
          </cell>
          <cell r="S43" t="str">
            <v>TCNH</v>
          </cell>
          <cell r="T43" t="str">
            <v xml:space="preserve"> Trường ĐH Kinh tế, ĐHQG Hà Nội</v>
          </cell>
          <cell r="U43" t="str">
            <v>PGS.TS. Đào Minh Phúc</v>
          </cell>
          <cell r="V43" t="str">
            <v>TCNH</v>
          </cell>
          <cell r="W43" t="str">
            <v>Ngân hàng nhà nước</v>
          </cell>
          <cell r="X43" t="str">
            <v>TS. Phạm Xuân Hòa</v>
          </cell>
          <cell r="Y43" t="str">
            <v>Tài chính công</v>
          </cell>
          <cell r="Z43" t="str">
            <v>Trường Đại học Kinh tế quốc dân</v>
          </cell>
          <cell r="AA43" t="str">
            <v>TS. Trần Thị Vân Anh</v>
          </cell>
          <cell r="AB43" t="str">
            <v>KTH</v>
          </cell>
          <cell r="AC43" t="str">
            <v xml:space="preserve"> Trường ĐH Kinh tế, ĐHQG Hà Nội</v>
          </cell>
          <cell r="AD43" t="str">
            <v>TS. Đỗ Kiều Oanh</v>
          </cell>
          <cell r="AE43" t="str">
            <v>Kế toán</v>
          </cell>
          <cell r="AF43" t="str">
            <v xml:space="preserve"> Trường ĐH Kinh tế, ĐHQG Hà Nội</v>
          </cell>
          <cell r="AG43" t="str">
            <v>2350/QĐ-ĐHKT ngày 25/8/2016 của Hiệu trưởng Trường ĐHKT</v>
          </cell>
          <cell r="AH43" t="str">
            <v>3107/ĐHKT-QĐ ngày 8/11/2017</v>
          </cell>
          <cell r="AI43">
            <v>2.92</v>
          </cell>
          <cell r="AJ43" t="str">
            <v>3536 /QĐ-ĐHKT</v>
          </cell>
          <cell r="AK43" t="str">
            <v>ngày 19 tháng 12 năm 2018</v>
          </cell>
          <cell r="AL43">
            <v>8.3000000000000007</v>
          </cell>
        </row>
        <row r="44">
          <cell r="D44" t="str">
            <v>Nguyễn Thị Thanh Hải 28/03/1979</v>
          </cell>
          <cell r="E44" t="str">
            <v>Nguyễn Thị Thanh Hải</v>
          </cell>
          <cell r="F44" t="str">
            <v>28/03/1979</v>
          </cell>
          <cell r="G44" t="str">
            <v>Phú Thọ</v>
          </cell>
          <cell r="H44" t="str">
            <v>Nữ</v>
          </cell>
          <cell r="I44" t="str">
            <v>Tài chính - Ngân hàng</v>
          </cell>
          <cell r="J44" t="str">
            <v>QH-2016-E</v>
          </cell>
          <cell r="K44" t="str">
            <v>Tài chính - Ngân hàng</v>
          </cell>
          <cell r="L44" t="str">
            <v>60340201</v>
          </cell>
          <cell r="M44">
            <v>10</v>
          </cell>
          <cell r="N44" t="str">
            <v>Tài chính - Ngân hàng</v>
          </cell>
          <cell r="O44" t="str">
            <v>Chất lượng tín dụng tại ngân hàng chính sách xã hội tỉnh Yên Bái</v>
          </cell>
          <cell r="P44" t="str">
            <v>PGS.TS. Lê Thị Kim Nhung</v>
          </cell>
          <cell r="Q44" t="str">
            <v>Ban kinh tế trung ương</v>
          </cell>
          <cell r="R44" t="str">
            <v>PGS.TS. Lê Trung Thành</v>
          </cell>
          <cell r="S44" t="str">
            <v>TCNH</v>
          </cell>
          <cell r="T44" t="str">
            <v xml:space="preserve"> Trường ĐH Kinh tế, ĐHQG Hà Nội</v>
          </cell>
          <cell r="U44" t="str">
            <v>TS. Phạm Xuân Hòa</v>
          </cell>
          <cell r="V44" t="str">
            <v>Tài chính công</v>
          </cell>
          <cell r="W44" t="str">
            <v>Trường Đại học Kinh tế quốc dân</v>
          </cell>
          <cell r="X44" t="str">
            <v>TS. Đỗ Kiều Oanh</v>
          </cell>
          <cell r="Y44" t="str">
            <v>Kế toán</v>
          </cell>
          <cell r="Z44" t="str">
            <v xml:space="preserve"> Trường ĐH Kinh tế, ĐHQG Hà Nội</v>
          </cell>
          <cell r="AA44" t="str">
            <v>TS. Trần Thị Vân Anh</v>
          </cell>
          <cell r="AB44" t="str">
            <v>KTH</v>
          </cell>
          <cell r="AC44" t="str">
            <v xml:space="preserve"> Trường ĐH Kinh tế, ĐHQG Hà Nội</v>
          </cell>
          <cell r="AD44" t="str">
            <v>PGS.TS. Đào Minh Phúc</v>
          </cell>
          <cell r="AE44" t="str">
            <v>TCNH</v>
          </cell>
          <cell r="AF44" t="str">
            <v>Ngân hàng nhà nước</v>
          </cell>
          <cell r="AG44" t="str">
            <v>4094/QĐ-ĐHKT ngày 16/12/2016 của Hiệu trưởng Trường ĐHKT</v>
          </cell>
          <cell r="AH44" t="str">
            <v>1078/ĐHKT-QĐ ngày 17/04/2018</v>
          </cell>
          <cell r="AI44">
            <v>2.88</v>
          </cell>
          <cell r="AJ44" t="str">
            <v>3537 /QĐ-ĐHKT</v>
          </cell>
          <cell r="AK44" t="str">
            <v>ngày 19 tháng 12 năm 2018</v>
          </cell>
          <cell r="AL44">
            <v>8.6999999999999993</v>
          </cell>
        </row>
        <row r="45">
          <cell r="D45" t="str">
            <v>Phạm Thị Lan Phương 28/11/1987</v>
          </cell>
          <cell r="E45" t="str">
            <v>Phạm Thị Lan Phương</v>
          </cell>
          <cell r="F45" t="str">
            <v>28/11/1987</v>
          </cell>
          <cell r="G45" t="str">
            <v>Điện Biên</v>
          </cell>
          <cell r="H45" t="str">
            <v>Nữ</v>
          </cell>
          <cell r="I45" t="str">
            <v>Tài chính - Ngân hàng</v>
          </cell>
          <cell r="J45" t="str">
            <v>QH-2016-E.CH</v>
          </cell>
          <cell r="K45" t="str">
            <v>Tài chính - Ngân hàng</v>
          </cell>
          <cell r="L45" t="str">
            <v>60340201</v>
          </cell>
          <cell r="M45">
            <v>10</v>
          </cell>
          <cell r="N45" t="str">
            <v>Tài chính - Ngân hàng</v>
          </cell>
          <cell r="O45" t="str">
            <v>Phát triển nguồn thu phí dịch vụ phi tín dụng khách hàng cá nhân tại Hội sở chính - Ngân hàng Thương mại Cổ phần Quân Đội</v>
          </cell>
          <cell r="P45" t="str">
            <v>TS. Nguyễn Phú Hà</v>
          </cell>
          <cell r="Q45" t="str">
            <v xml:space="preserve"> Trường ĐH Kinh tế, ĐHQG Hà Nội</v>
          </cell>
          <cell r="R45" t="str">
            <v>PGS.TS. Lê Trung Thành</v>
          </cell>
          <cell r="S45" t="str">
            <v>TCNH</v>
          </cell>
          <cell r="T45" t="str">
            <v xml:space="preserve"> Trường ĐH Kinh tế, ĐHQG Hà Nội</v>
          </cell>
          <cell r="U45" t="str">
            <v>TS. Đỗ Kiều Oanh</v>
          </cell>
          <cell r="V45" t="str">
            <v>Kế toán</v>
          </cell>
          <cell r="W45" t="str">
            <v xml:space="preserve"> Trường ĐH Kinh tế, ĐHQG Hà Nội</v>
          </cell>
          <cell r="X45" t="str">
            <v>TS. Phạm Xuân Hòa</v>
          </cell>
          <cell r="Y45" t="str">
            <v>Tài chính công</v>
          </cell>
          <cell r="Z45" t="str">
            <v>Trường Đại học Kinh tế quốc dân</v>
          </cell>
          <cell r="AA45" t="str">
            <v>TS. Trần Thị Vân Anh</v>
          </cell>
          <cell r="AB45" t="str">
            <v>KTH</v>
          </cell>
          <cell r="AC45" t="str">
            <v xml:space="preserve"> Trường ĐH Kinh tế, ĐHQG Hà Nội</v>
          </cell>
          <cell r="AD45" t="str">
            <v>PGS.TS. Đào Minh Phúc</v>
          </cell>
          <cell r="AE45" t="str">
            <v>TCNH</v>
          </cell>
          <cell r="AF45" t="str">
            <v>Ngân hàng nhà nước</v>
          </cell>
          <cell r="AG45" t="str">
            <v>2350/QĐ-ĐHKT ngày 25/8/2016 của Hiệu trưởng Trường ĐHKT</v>
          </cell>
          <cell r="AH45" t="str">
            <v>3116/ĐHKT-QĐ ngày 8/11/2017</v>
          </cell>
          <cell r="AI45">
            <v>3.01</v>
          </cell>
          <cell r="AJ45" t="str">
            <v>3538 /QĐ-ĐHKT</v>
          </cell>
          <cell r="AK45" t="str">
            <v>ngày 19 tháng 12 năm 2018</v>
          </cell>
          <cell r="AL45">
            <v>8.6999999999999993</v>
          </cell>
        </row>
        <row r="46">
          <cell r="D46" t="str">
            <v>Mai Anh Tú 25/08/1993</v>
          </cell>
          <cell r="E46" t="str">
            <v>Mai Anh Tú</v>
          </cell>
          <cell r="F46" t="str">
            <v>25/08/1993</v>
          </cell>
          <cell r="G46" t="str">
            <v>Hà Giang</v>
          </cell>
          <cell r="H46" t="str">
            <v>Nam</v>
          </cell>
          <cell r="I46" t="str">
            <v>Tài chính - Ngân hàng</v>
          </cell>
          <cell r="J46" t="str">
            <v>QH-2016-E</v>
          </cell>
          <cell r="K46" t="str">
            <v>Tài chính - Ngân hàng</v>
          </cell>
          <cell r="L46" t="str">
            <v>60340201</v>
          </cell>
          <cell r="M46">
            <v>10</v>
          </cell>
          <cell r="N46" t="str">
            <v>Tài chính - Ngân hàng</v>
          </cell>
          <cell r="O46" t="str">
            <v>Quản trị rủi ro tín dụng tại ngân hàng TMCP Việt Nam Thịnh Vượng - VP bank</v>
          </cell>
          <cell r="P46" t="str">
            <v>PGS.TS. Trần Thị Thanh Tú</v>
          </cell>
          <cell r="Q46" t="str">
            <v>Trường ĐH Kinh tế - ĐHQGHN</v>
          </cell>
          <cell r="R46" t="str">
            <v>PGS.TS. Lê Trung Thành</v>
          </cell>
          <cell r="S46" t="str">
            <v>TCNH</v>
          </cell>
          <cell r="T46" t="str">
            <v xml:space="preserve"> Trường ĐH Kinh tế, ĐHQG Hà Nội</v>
          </cell>
          <cell r="U46" t="str">
            <v>PGS.TS. Đào Minh Phúc</v>
          </cell>
          <cell r="V46" t="str">
            <v>TCNH</v>
          </cell>
          <cell r="W46" t="str">
            <v>Ngân hàng nhà nước</v>
          </cell>
          <cell r="X46" t="str">
            <v>TS. Đỗ Kiều Oanh</v>
          </cell>
          <cell r="Y46" t="str">
            <v>Kế toán</v>
          </cell>
          <cell r="Z46" t="str">
            <v xml:space="preserve"> Trường ĐH Kinh tế, ĐHQG Hà Nội</v>
          </cell>
          <cell r="AA46" t="str">
            <v>TS. Trần Thị Vân Anh</v>
          </cell>
          <cell r="AB46" t="str">
            <v>KTH</v>
          </cell>
          <cell r="AC46" t="str">
            <v xml:space="preserve"> Trường ĐH Kinh tế, ĐHQG Hà Nội</v>
          </cell>
          <cell r="AD46" t="str">
            <v>TS. Phạm Xuân Hòa</v>
          </cell>
          <cell r="AE46" t="str">
            <v>Tài chính công</v>
          </cell>
          <cell r="AF46" t="str">
            <v>Trường Đại học Kinh tế quốc dân</v>
          </cell>
          <cell r="AG46" t="str">
            <v>4094/QĐ-ĐHKT ngày 16/12/2016 của Hiệu trưởng Trường ĐHKT</v>
          </cell>
          <cell r="AH46" t="str">
            <v>1124/ĐHKT-QĐ ngày 17/04/2018</v>
          </cell>
          <cell r="AI46">
            <v>2.7</v>
          </cell>
          <cell r="AJ46" t="str">
            <v>3539 /QĐ-ĐHKT</v>
          </cell>
          <cell r="AK46" t="str">
            <v>ngày 19 tháng 12 năm 2018</v>
          </cell>
          <cell r="AL46">
            <v>8.3000000000000007</v>
          </cell>
        </row>
        <row r="47">
          <cell r="D47" t="str">
            <v>Nguyễn Thị Hồng Minh 11/09/1988</v>
          </cell>
          <cell r="E47" t="str">
            <v>Nguyễn Thị Hồng Minh</v>
          </cell>
          <cell r="F47" t="str">
            <v>11/09/1988</v>
          </cell>
          <cell r="G47" t="str">
            <v>Cao Bằng</v>
          </cell>
          <cell r="H47" t="str">
            <v>Nữ</v>
          </cell>
          <cell r="I47" t="str">
            <v>Tài chính - Ngân hàng</v>
          </cell>
          <cell r="J47" t="str">
            <v>QH-2016-E</v>
          </cell>
          <cell r="K47" t="str">
            <v>Tài chính - Ngân hàng</v>
          </cell>
          <cell r="L47" t="str">
            <v>60340201</v>
          </cell>
          <cell r="M47" t="str">
            <v>11</v>
          </cell>
          <cell r="N47" t="str">
            <v>Tài chính - Ngân hàng</v>
          </cell>
          <cell r="O47" t="str">
            <v>Nâng cao năng lực cạnh tranh của dịch vụ khách hàng cá nhân cao cấp tại ngân hàng TMCP Quân Đội</v>
          </cell>
          <cell r="P47" t="str">
            <v>TS. Nguyễn Cảnh Hiệp</v>
          </cell>
          <cell r="Q47" t="str">
            <v>Ngân hàng Phát triển Việt Nam</v>
          </cell>
          <cell r="R47" t="str">
            <v>PGS.TS. Lê Trung Thành</v>
          </cell>
          <cell r="S47" t="str">
            <v>TCNH</v>
          </cell>
          <cell r="T47" t="str">
            <v xml:space="preserve"> Trường ĐH Kinh tế, ĐHQG Hà Nội</v>
          </cell>
          <cell r="U47" t="str">
            <v>TS. Đặng Công Hoàn</v>
          </cell>
          <cell r="V47" t="str">
            <v>KTCT</v>
          </cell>
          <cell r="W47" t="str">
            <v>Techcombank</v>
          </cell>
          <cell r="X47" t="str">
            <v>PGS.TS. Nguyễn Thanh Phương</v>
          </cell>
          <cell r="Y47" t="str">
            <v>TCNH</v>
          </cell>
          <cell r="Z47" t="str">
            <v>Học viện ngân hàng</v>
          </cell>
          <cell r="AA47" t="str">
            <v>TS. Đinh Thị Thanh Vân</v>
          </cell>
          <cell r="AB47" t="str">
            <v>TCNH</v>
          </cell>
          <cell r="AC47" t="str">
            <v xml:space="preserve"> Trường ĐH Kinh tế, ĐHQG Hà Nội</v>
          </cell>
          <cell r="AD47" t="str">
            <v>TS. Nguyễn Thị Hồng Thúy</v>
          </cell>
          <cell r="AE47" t="str">
            <v>KTKT</v>
          </cell>
          <cell r="AF47" t="str">
            <v>Trường ĐH Kinh tế Quốc dân</v>
          </cell>
          <cell r="AG47" t="str">
            <v>4094/QĐ-ĐHKT ngày 16/12/2016 của Hiệu trưởng Trường ĐHKT</v>
          </cell>
          <cell r="AH47" t="str">
            <v>1098/ĐHKT-QĐ ngày 17/04/2018</v>
          </cell>
          <cell r="AI47">
            <v>3.13</v>
          </cell>
          <cell r="AJ47" t="str">
            <v>3540 /QĐ-ĐHKT</v>
          </cell>
          <cell r="AK47" t="str">
            <v>ngày 19 tháng 12 năm 2018</v>
          </cell>
          <cell r="AL47">
            <v>8.9</v>
          </cell>
        </row>
        <row r="48">
          <cell r="D48" t="str">
            <v>Đỗ Thu Trang 12/09/1989</v>
          </cell>
          <cell r="E48" t="str">
            <v>Đỗ Thu Trang</v>
          </cell>
          <cell r="F48" t="str">
            <v>12/09/1989</v>
          </cell>
          <cell r="G48" t="str">
            <v>Hòa Bình</v>
          </cell>
          <cell r="H48" t="str">
            <v>Nữ</v>
          </cell>
          <cell r="I48" t="str">
            <v>Tài chính - Ngân hàng</v>
          </cell>
          <cell r="J48" t="str">
            <v>QH-2016-E</v>
          </cell>
          <cell r="K48" t="str">
            <v>Tài chính - Ngân hàng</v>
          </cell>
          <cell r="L48" t="str">
            <v>60340201</v>
          </cell>
          <cell r="M48" t="str">
            <v>11</v>
          </cell>
          <cell r="N48" t="str">
            <v>Tài chính - Ngân hàng</v>
          </cell>
          <cell r="O48" t="str">
            <v>Phân tích các yếu tố ảnh hưởng đến hoạt động huy động vốn tại  ngân hàng thương mại cổ phần Quân đội- Chi nhánh Ba Đình</v>
          </cell>
          <cell r="P48" t="str">
            <v>TS. Nguyễn Thị Hương Liên</v>
          </cell>
          <cell r="Q48" t="str">
            <v xml:space="preserve"> Trường ĐH Kinh tế, ĐHQG Hà Nội</v>
          </cell>
          <cell r="R48" t="str">
            <v>PGS.TS. Lê Trung Thành</v>
          </cell>
          <cell r="S48" t="str">
            <v>TCNH</v>
          </cell>
          <cell r="T48" t="str">
            <v xml:space="preserve"> Trường ĐH Kinh tế, ĐHQG Hà Nội</v>
          </cell>
          <cell r="U48" t="str">
            <v>PGS.TS. Nguyễn Thanh Phương</v>
          </cell>
          <cell r="V48" t="str">
            <v>TCNH</v>
          </cell>
          <cell r="W48" t="str">
            <v>Học viện ngân hàng</v>
          </cell>
          <cell r="X48" t="str">
            <v>TS. Đặng Công Hoàn</v>
          </cell>
          <cell r="Y48" t="str">
            <v>KTCT</v>
          </cell>
          <cell r="Z48" t="str">
            <v>Techcombank</v>
          </cell>
          <cell r="AA48" t="str">
            <v>TS. Đinh Thị Thanh Vân</v>
          </cell>
          <cell r="AB48" t="str">
            <v>TCNH</v>
          </cell>
          <cell r="AC48" t="str">
            <v xml:space="preserve"> Trường ĐH Kinh tế, ĐHQG Hà Nội</v>
          </cell>
          <cell r="AD48" t="str">
            <v>TS. Nguyễn Thị Hồng Thúy</v>
          </cell>
          <cell r="AE48" t="str">
            <v>KTKT</v>
          </cell>
          <cell r="AF48" t="str">
            <v>Trường ĐH Kinh tế Quốc dân</v>
          </cell>
          <cell r="AG48" t="str">
            <v>4094/QĐ-ĐHKT ngày 16/12/2016 của Hiệu trưởng Trường ĐHKT</v>
          </cell>
          <cell r="AH48" t="str">
            <v>1121/ĐHKT-QĐ ngày 17/04/2018</v>
          </cell>
          <cell r="AI48">
            <v>3.22</v>
          </cell>
          <cell r="AJ48" t="str">
            <v>3541 /QĐ-ĐHKT</v>
          </cell>
          <cell r="AK48" t="str">
            <v>ngày 19 tháng 12 năm 2018</v>
          </cell>
          <cell r="AL48">
            <v>8.6999999999999993</v>
          </cell>
        </row>
        <row r="49">
          <cell r="D49" t="str">
            <v>Trần Vương Tùng 18/08/1991</v>
          </cell>
          <cell r="E49" t="str">
            <v>Trần Vương Tùng</v>
          </cell>
          <cell r="F49" t="str">
            <v>18/08/1991</v>
          </cell>
          <cell r="G49" t="str">
            <v>Hà Nội</v>
          </cell>
          <cell r="H49" t="str">
            <v>Nam</v>
          </cell>
          <cell r="I49" t="str">
            <v>Tài chính - Ngân hàng</v>
          </cell>
          <cell r="J49" t="str">
            <v>QH-2016-E</v>
          </cell>
          <cell r="K49" t="str">
            <v>Tài chính - Ngân hàng</v>
          </cell>
          <cell r="L49" t="str">
            <v>60340201</v>
          </cell>
          <cell r="M49" t="str">
            <v>11</v>
          </cell>
          <cell r="N49" t="str">
            <v>Tài chính - Ngân hàng</v>
          </cell>
          <cell r="O49" t="str">
            <v>Ứng dụng marketing hỗn hợp trong phát hành và thanh toán qua thẻ tại Ngân hàng Thương mại cổ phần Đầu tư và Phát triển Việt Nam Chi nhánh Sở giao dịch 3</v>
          </cell>
          <cell r="P49" t="str">
            <v>PGS.TS. Trần Thị Thái Hà</v>
          </cell>
          <cell r="Q49" t="str">
            <v>Nguyên cán bộ Trường ĐH Kinh tế, ĐHQGHN</v>
          </cell>
          <cell r="R49" t="str">
            <v>PGS.TS. Lê Trung Thành</v>
          </cell>
          <cell r="S49" t="str">
            <v>TCNH</v>
          </cell>
          <cell r="T49" t="str">
            <v xml:space="preserve"> Trường ĐH Kinh tế, ĐHQG Hà Nội</v>
          </cell>
          <cell r="U49" t="str">
            <v>TS. Đặng Công Hoàn</v>
          </cell>
          <cell r="V49" t="str">
            <v>KTCT</v>
          </cell>
          <cell r="W49" t="str">
            <v>Techcombank</v>
          </cell>
          <cell r="X49" t="str">
            <v>TS. Nguyễn Thị Hồng Thúy</v>
          </cell>
          <cell r="Y49" t="str">
            <v>KTKT</v>
          </cell>
          <cell r="Z49" t="str">
            <v>Trường ĐH Kinh tế Quốc dân</v>
          </cell>
          <cell r="AA49" t="str">
            <v>TS. Đinh Thị Thanh Vân</v>
          </cell>
          <cell r="AB49" t="str">
            <v>TCNH</v>
          </cell>
          <cell r="AC49" t="str">
            <v xml:space="preserve"> Trường ĐH Kinh tế, ĐHQG Hà Nội</v>
          </cell>
          <cell r="AD49" t="str">
            <v>PGS.TS. Nguyễn Thanh Phương</v>
          </cell>
          <cell r="AE49" t="str">
            <v>TCNH</v>
          </cell>
          <cell r="AF49" t="str">
            <v>Học viện ngân hàng</v>
          </cell>
          <cell r="AG49" t="str">
            <v>4094/QĐ-ĐHKT ngày 16/12/2016 của Hiệu trưởng Trường ĐHKT</v>
          </cell>
          <cell r="AH49" t="str">
            <v>1127/ĐHKT-QĐ ngày 17/04/2018</v>
          </cell>
          <cell r="AI49">
            <v>2.82</v>
          </cell>
          <cell r="AJ49" t="str">
            <v>3542 /QĐ-ĐHKT</v>
          </cell>
          <cell r="AK49" t="str">
            <v>ngày 19 tháng 12 năm 2018</v>
          </cell>
          <cell r="AL49">
            <v>8.1999999999999993</v>
          </cell>
        </row>
        <row r="50">
          <cell r="D50" t="str">
            <v>Bùi Thanh Thủy 26/06/1990</v>
          </cell>
          <cell r="E50" t="str">
            <v>Bùi Thanh Thủy</v>
          </cell>
          <cell r="F50" t="str">
            <v>26/06/1990</v>
          </cell>
          <cell r="G50" t="str">
            <v>Hà Nội</v>
          </cell>
          <cell r="H50" t="str">
            <v>Nữ</v>
          </cell>
          <cell r="I50" t="str">
            <v>Tài chính - Ngân hàng</v>
          </cell>
          <cell r="J50" t="str">
            <v>QH-2016-E.CH</v>
          </cell>
          <cell r="K50" t="str">
            <v>Tài chính - Ngân hàng</v>
          </cell>
          <cell r="L50" t="str">
            <v>60340201</v>
          </cell>
          <cell r="M50" t="str">
            <v>11</v>
          </cell>
          <cell r="N50" t="str">
            <v>Tài chính - Ngân hàng</v>
          </cell>
          <cell r="O50" t="str">
            <v>Phân tích tình hình tài chính công ty cổ phần xây lắp điện I giai đoạn 2013-2016</v>
          </cell>
          <cell r="P50" t="str">
            <v>PGS.TS. Trần Thị Thái Hà</v>
          </cell>
          <cell r="Q50" t="str">
            <v>Nguyên cán bộ Trường ĐH Kinh tế, ĐHQG Hà Nội</v>
          </cell>
          <cell r="R50" t="str">
            <v>PGS.TS. Lê Trung Thành</v>
          </cell>
          <cell r="S50" t="str">
            <v>TCNH</v>
          </cell>
          <cell r="T50" t="str">
            <v xml:space="preserve"> Trường ĐH Kinh tế, ĐHQG Hà Nội</v>
          </cell>
          <cell r="U50" t="str">
            <v>TS. Nguyễn Thị Hồng Thúy</v>
          </cell>
          <cell r="V50" t="str">
            <v>KTKT</v>
          </cell>
          <cell r="W50" t="str">
            <v>Trường ĐH Kinh tế Quốc dân</v>
          </cell>
          <cell r="X50" t="str">
            <v>TS. Đặng Công Hoàn</v>
          </cell>
          <cell r="Y50" t="str">
            <v>KTCT</v>
          </cell>
          <cell r="Z50" t="str">
            <v>Techcombank</v>
          </cell>
          <cell r="AA50" t="str">
            <v>TS. Đinh Thị Thanh Vân</v>
          </cell>
          <cell r="AB50" t="str">
            <v>TCNH</v>
          </cell>
          <cell r="AC50" t="str">
            <v xml:space="preserve"> Trường ĐH Kinh tế, ĐHQG Hà Nội</v>
          </cell>
          <cell r="AD50" t="str">
            <v>PGS.TS. Nguyễn Thanh Phương</v>
          </cell>
          <cell r="AE50" t="str">
            <v>TCNH</v>
          </cell>
          <cell r="AF50" t="str">
            <v>Học viện ngân hàng</v>
          </cell>
          <cell r="AG50" t="str">
            <v>2350/QĐ-ĐHKT ngày 25/8/2016 của Hiệu trưởng Trường ĐHKT</v>
          </cell>
          <cell r="AH50" t="str">
            <v>3103/ĐHKT-QĐ ngày 8/11/2017</v>
          </cell>
          <cell r="AI50">
            <v>2.81</v>
          </cell>
          <cell r="AJ50" t="str">
            <v>3543 /QĐ-ĐHKT</v>
          </cell>
          <cell r="AK50" t="str">
            <v>ngày 19 tháng 12 năm 2018</v>
          </cell>
          <cell r="AL50">
            <v>8.1999999999999993</v>
          </cell>
        </row>
        <row r="51">
          <cell r="D51" t="str">
            <v>Lương Hoàng Minh 16/04/1983</v>
          </cell>
          <cell r="E51" t="str">
            <v>Lương Hoàng Minh</v>
          </cell>
          <cell r="F51" t="str">
            <v>16/04/1983</v>
          </cell>
          <cell r="G51" t="str">
            <v>Hà Nội</v>
          </cell>
          <cell r="H51" t="str">
            <v>Nữ</v>
          </cell>
          <cell r="I51" t="str">
            <v>Tài chính - Ngân hàng</v>
          </cell>
          <cell r="J51" t="str">
            <v>QH-2015-E</v>
          </cell>
          <cell r="K51" t="str">
            <v>Tài chính - Ngân hàng</v>
          </cell>
          <cell r="L51" t="str">
            <v>60340201</v>
          </cell>
          <cell r="M51" t="str">
            <v>11</v>
          </cell>
          <cell r="N51" t="str">
            <v>Tài chính - Ngân hàng</v>
          </cell>
          <cell r="O51" t="str">
            <v>Xử lý nợ xấu tại Ngân hàng TMCP Bưu điện Liên Việt</v>
          </cell>
          <cell r="P51" t="str">
            <v>TS. Nguyễn Hương Liên</v>
          </cell>
          <cell r="Q51" t="str">
            <v xml:space="preserve"> Trường ĐH Kinh tế, ĐHQG Hà Nội</v>
          </cell>
          <cell r="R51" t="str">
            <v>PGS.TS. Lê Trung Thành</v>
          </cell>
          <cell r="S51" t="str">
            <v>TCNH</v>
          </cell>
          <cell r="T51" t="str">
            <v xml:space="preserve"> Trường ĐH Kinh tế, ĐHQG Hà Nội</v>
          </cell>
          <cell r="U51" t="str">
            <v>PGS.TS. Nguyễn Thanh Phương</v>
          </cell>
          <cell r="V51" t="str">
            <v>TCNH</v>
          </cell>
          <cell r="W51" t="str">
            <v>Học viện ngân hàng</v>
          </cell>
          <cell r="X51" t="str">
            <v>TS. Nguyễn Thị Hồng Thúy</v>
          </cell>
          <cell r="Y51" t="str">
            <v>KTKT</v>
          </cell>
          <cell r="Z51" t="str">
            <v>Trường ĐH Kinh tế Quốc dân</v>
          </cell>
          <cell r="AA51" t="str">
            <v>TS. Đinh Thị Thanh Vân</v>
          </cell>
          <cell r="AB51" t="str">
            <v>TCNH</v>
          </cell>
          <cell r="AC51" t="str">
            <v xml:space="preserve"> Trường ĐH Kinh tế, ĐHQG Hà Nội</v>
          </cell>
          <cell r="AD51" t="str">
            <v>TS. Đặng Công Hoàn</v>
          </cell>
          <cell r="AE51" t="str">
            <v>KTCT</v>
          </cell>
          <cell r="AF51" t="str">
            <v>Techcombank</v>
          </cell>
          <cell r="AG51" t="str">
            <v>5756/QĐ-ĐHKT ngày 31/12/2015 của Hiệu trưởng Trường Đại học Kinh tế</v>
          </cell>
          <cell r="AH51" t="str">
            <v>1503/ĐHKT-QĐ ngày 31/5/2018</v>
          </cell>
          <cell r="AI51">
            <v>3.3</v>
          </cell>
          <cell r="AJ51" t="str">
            <v>3544 /QĐ-ĐHKT</v>
          </cell>
          <cell r="AK51" t="str">
            <v>ngày 19 tháng 12 năm 2018</v>
          </cell>
          <cell r="AL51">
            <v>8.5</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sheetData sheetId="1">
        <row r="2">
          <cell r="D2" t="str">
            <v>Vũ Thị Phương Anh 28/05/1993</v>
          </cell>
          <cell r="E2" t="str">
            <v>Vũ Thị Phương Anh</v>
          </cell>
          <cell r="F2" t="str">
            <v>28/05/1993</v>
          </cell>
          <cell r="G2" t="str">
            <v>Hòa Bình</v>
          </cell>
          <cell r="H2" t="str">
            <v>Hòa Bình</v>
          </cell>
          <cell r="I2" t="str">
            <v>Kinh tế &amp; Kinh doanh quốc tế</v>
          </cell>
          <cell r="J2" t="str">
            <v>QH-2015-E</v>
          </cell>
          <cell r="K2" t="str">
            <v>Kinh tế quốc tế</v>
          </cell>
          <cell r="L2" t="str">
            <v>60310106</v>
          </cell>
          <cell r="M2" t="str">
            <v>1</v>
          </cell>
          <cell r="N2" t="str">
            <v>Kinh tế quốc tế</v>
          </cell>
          <cell r="O2" t="str">
            <v>Thu hút và sử dụng ODA tại tỉnh Hòa Bình giai đoạn 2008-2015</v>
          </cell>
          <cell r="P2" t="str">
            <v>PGS.TS. Nguyễn Thị Kim Chi</v>
          </cell>
          <cell r="Q2" t="str">
            <v>Trường ĐHKT, ĐHQGHN</v>
          </cell>
          <cell r="R2" t="str">
            <v>PGS.TS. Hà Văn Hội</v>
          </cell>
          <cell r="S2" t="str">
            <v>KTTG</v>
          </cell>
          <cell r="T2" t="str">
            <v xml:space="preserve"> Trường ĐH Kinh tế, ĐHQG Hà Nội</v>
          </cell>
          <cell r="U2" t="str">
            <v>PGS.TS. Nguyễn Duy Dũng</v>
          </cell>
          <cell r="V2" t="str">
            <v>KTCT</v>
          </cell>
          <cell r="W2" t="str">
            <v>Viện Nghiên cứu Đông Nam Á</v>
          </cell>
          <cell r="X2" t="str">
            <v>TS. Phùng Mạnh Hùng</v>
          </cell>
          <cell r="Y2" t="str">
            <v>KTQT</v>
          </cell>
          <cell r="Z2" t="str">
            <v>Trường ĐH Ngoại thương</v>
          </cell>
          <cell r="AA2" t="str">
            <v>TS. Nguyễn Cẩm Nhung</v>
          </cell>
          <cell r="AB2" t="str">
            <v>TCQT</v>
          </cell>
          <cell r="AC2" t="str">
            <v xml:space="preserve"> Trường ĐH Kinh tế, ĐHQG Hà Nội</v>
          </cell>
          <cell r="AD2" t="str">
            <v>PGS.TS. Nguyễn Thị Kim Anh</v>
          </cell>
          <cell r="AE2" t="str">
            <v>KTTG</v>
          </cell>
          <cell r="AF2" t="str">
            <v xml:space="preserve"> Trường ĐH Kinh tế, ĐHQG Hà Nội</v>
          </cell>
          <cell r="AG2" t="str">
            <v>5756/QĐ-ĐHKT ngày 31/12/2015 của Hiệu trưởng Trường Đại học Kinh tế</v>
          </cell>
          <cell r="AH2" t="str">
            <v>896/QĐ-ĐHKT ngày 04/05/2017</v>
          </cell>
          <cell r="AI2">
            <v>3.23</v>
          </cell>
          <cell r="AJ2" t="str">
            <v>3367 /QĐ-ĐHKT</v>
          </cell>
          <cell r="AK2" t="str">
            <v>ngày 19 tháng 12 năm 2018</v>
          </cell>
          <cell r="AL2">
            <v>8.5</v>
          </cell>
          <cell r="AM2" t="str">
            <v>A</v>
          </cell>
          <cell r="AR2" t="str">
            <v>0941878999</v>
          </cell>
          <cell r="AS2" t="str">
            <v>14h00</v>
          </cell>
          <cell r="AT2" t="str">
            <v>ngày 27 tháng 12 năm 2018</v>
          </cell>
          <cell r="AU2" t="str">
            <v>P.511, nhà E4, 144 Xuân Thủy, Cầu Giấy, HN</v>
          </cell>
          <cell r="AV2" t="e">
            <v>#N/A</v>
          </cell>
          <cell r="AW2" t="str">
            <v>14h00 ngày 27 tháng 12 năm 2018</v>
          </cell>
          <cell r="AX2" t="str">
            <v>14h00 ngày 27 tháng 12 năm 2018, tại P.511, nhà E4, 144 Xuân Thủy, Cầu Giấy, HN</v>
          </cell>
          <cell r="AZ2" t="str">
            <v>ngày 19 tháng 12 năm 2018</v>
          </cell>
          <cell r="BA2">
            <v>3367</v>
          </cell>
          <cell r="BB2" t="str">
            <v>/QĐ-ĐHKT</v>
          </cell>
          <cell r="BC2" t="str">
            <v>3367 /QĐ-ĐHKT</v>
          </cell>
          <cell r="BD2" t="str">
            <v>3367 /QĐ-ĐHKT ngày 19 tháng 12 năm 2018</v>
          </cell>
        </row>
        <row r="3">
          <cell r="D3" t="str">
            <v>Hoàng Thu Mai 29/10/1991</v>
          </cell>
          <cell r="E3" t="str">
            <v>Hoàng Thu Mai</v>
          </cell>
          <cell r="F3" t="str">
            <v>29/10/1991</v>
          </cell>
          <cell r="G3" t="str">
            <v>Thái Bình</v>
          </cell>
          <cell r="H3" t="str">
            <v>Thái Bình</v>
          </cell>
          <cell r="I3" t="str">
            <v>Kinh tế &amp; Kinh doanh quốc tế</v>
          </cell>
          <cell r="J3" t="str">
            <v>QH-2016-E.CH</v>
          </cell>
          <cell r="K3" t="str">
            <v>Kinh tế quốc tế</v>
          </cell>
          <cell r="L3" t="str">
            <v>60310106</v>
          </cell>
          <cell r="M3" t="str">
            <v>1</v>
          </cell>
          <cell r="N3" t="str">
            <v>Kinh tế quốc tế</v>
          </cell>
          <cell r="O3" t="str">
            <v>Phát tiển ngành công nghiệp điện tử của Thái Lan và hàm ý cho Việt Nam</v>
          </cell>
          <cell r="P3" t="str">
            <v>PGS.TS Nguyễn Xuân Thiên</v>
          </cell>
          <cell r="Q3" t="str">
            <v>Trường Đại học Kinh tế - ĐHQGHN</v>
          </cell>
          <cell r="R3" t="str">
            <v>PGS.TS. Hà Văn Hội</v>
          </cell>
          <cell r="S3" t="str">
            <v>KTTG</v>
          </cell>
          <cell r="T3" t="str">
            <v xml:space="preserve"> Trường ĐH Kinh tế, ĐHQG Hà Nội</v>
          </cell>
          <cell r="U3" t="str">
            <v>PGS.TS. Nguyễn Duy Dũng</v>
          </cell>
          <cell r="V3" t="str">
            <v>KTCT</v>
          </cell>
          <cell r="W3" t="str">
            <v>Viện Nghiên cứu Đông Nam Á</v>
          </cell>
          <cell r="X3" t="str">
            <v>PGS.TS. Nguyễn Thị Kim Anh</v>
          </cell>
          <cell r="Y3" t="str">
            <v>KTTG</v>
          </cell>
          <cell r="Z3" t="str">
            <v xml:space="preserve"> Trường ĐH Kinh tế, ĐHQG Hà Nội</v>
          </cell>
          <cell r="AA3" t="str">
            <v>TS. Nguyễn Cẩm Nhung</v>
          </cell>
          <cell r="AB3" t="str">
            <v>TCQT</v>
          </cell>
          <cell r="AC3" t="str">
            <v xml:space="preserve"> Trường ĐH Kinh tế, ĐHQG Hà Nội</v>
          </cell>
          <cell r="AD3" t="str">
            <v>TS. Phùng Mạnh Hùng</v>
          </cell>
          <cell r="AE3" t="str">
            <v>KTQT</v>
          </cell>
          <cell r="AF3" t="str">
            <v>Trường ĐH Ngoại thương</v>
          </cell>
          <cell r="AG3" t="str">
            <v>2350/QĐ-ĐHKT ngày 25/8/2016 của Hiệu trưởng Trường ĐHKT</v>
          </cell>
          <cell r="AH3" t="str">
            <v>3069/ĐHKT-QĐ ngày 8/11/2017</v>
          </cell>
          <cell r="AI3">
            <v>3.4</v>
          </cell>
          <cell r="AJ3" t="str">
            <v>3368 /QĐ-ĐHKT</v>
          </cell>
          <cell r="AK3" t="str">
            <v>ngày 19 tháng 12 năm 2018</v>
          </cell>
          <cell r="AL3">
            <v>8.6</v>
          </cell>
          <cell r="AM3" t="str">
            <v>A</v>
          </cell>
          <cell r="AR3" t="str">
            <v>0948198286</v>
          </cell>
          <cell r="AS3" t="str">
            <v>14h00</v>
          </cell>
          <cell r="AT3" t="str">
            <v>ngày 27 tháng 12 năm 2018</v>
          </cell>
          <cell r="AU3" t="str">
            <v>P.511, nhà E4, 144 Xuân Thủy, Cầu Giấy, HN</v>
          </cell>
          <cell r="AV3" t="e">
            <v>#N/A</v>
          </cell>
          <cell r="AW3" t="str">
            <v>14h00 ngày 27 tháng 12 năm 2018</v>
          </cell>
          <cell r="AX3" t="str">
            <v>14h00 ngày 27 tháng 12 năm 2018, tại P.511, nhà E4, 144 Xuân Thủy, Cầu Giấy, HN</v>
          </cell>
          <cell r="AZ3" t="str">
            <v>ngày 19 tháng 12 năm 2018</v>
          </cell>
          <cell r="BA3">
            <v>3368</v>
          </cell>
          <cell r="BB3" t="str">
            <v>/QĐ-ĐHKT</v>
          </cell>
          <cell r="BC3" t="str">
            <v>3368 /QĐ-ĐHKT</v>
          </cell>
          <cell r="BD3" t="str">
            <v>3368 /QĐ-ĐHKT ngày 19 tháng 12 năm 2018</v>
          </cell>
        </row>
        <row r="4">
          <cell r="D4" t="str">
            <v>Phùng Phúc Hảo 28/12/1989</v>
          </cell>
          <cell r="E4" t="str">
            <v>Phùng Phúc Hảo</v>
          </cell>
          <cell r="F4" t="str">
            <v>28/12/1989</v>
          </cell>
          <cell r="G4" t="str">
            <v>Hưng Yên</v>
          </cell>
          <cell r="H4" t="str">
            <v>Hưng Yên</v>
          </cell>
          <cell r="I4" t="str">
            <v>Kinh tế &amp; Kinh doanh quốc tế</v>
          </cell>
          <cell r="J4" t="str">
            <v>QH-2016-E</v>
          </cell>
          <cell r="K4" t="str">
            <v>Kinh tế quốc tế</v>
          </cell>
          <cell r="L4" t="str">
            <v>60310106</v>
          </cell>
          <cell r="M4" t="str">
            <v>1</v>
          </cell>
          <cell r="N4" t="str">
            <v>Kinh tế quốc tế</v>
          </cell>
          <cell r="O4" t="str">
            <v>Nghiên cứu các hàng rào kỹ thuật đối với thương mại quốc tế theo chuẩn mực  WTO</v>
          </cell>
          <cell r="P4" t="str">
            <v>PGS.TS Nguyễn Xuân Thiên</v>
          </cell>
          <cell r="Q4" t="str">
            <v>Trường Đại học Kinh tế - ĐHQGHN</v>
          </cell>
          <cell r="R4" t="str">
            <v>PGS.TS. Hà Văn Hội</v>
          </cell>
          <cell r="S4" t="str">
            <v>KTTG</v>
          </cell>
          <cell r="T4" t="str">
            <v xml:space="preserve"> Trường ĐH Kinh tế, ĐHQG Hà Nội</v>
          </cell>
          <cell r="U4" t="str">
            <v>PGS.TS. Nguyễn Thị Kim Anh</v>
          </cell>
          <cell r="V4" t="str">
            <v>KTTG</v>
          </cell>
          <cell r="W4" t="str">
            <v xml:space="preserve"> Trường ĐH Kinh tế, ĐHQG Hà Nội</v>
          </cell>
          <cell r="X4" t="str">
            <v>PGS.TS. Nguyễn Duy Dũng</v>
          </cell>
          <cell r="Y4" t="str">
            <v>KTCT</v>
          </cell>
          <cell r="Z4" t="str">
            <v>Viện Nghiên cứu Đông Nam Á</v>
          </cell>
          <cell r="AA4" t="str">
            <v>TS. Nguyễn Cẩm Nhung</v>
          </cell>
          <cell r="AB4" t="str">
            <v>TCQT</v>
          </cell>
          <cell r="AC4" t="str">
            <v xml:space="preserve"> Trường ĐH Kinh tế, ĐHQG Hà Nội</v>
          </cell>
          <cell r="AD4" t="str">
            <v>TS. Phùng Mạnh Hùng</v>
          </cell>
          <cell r="AE4" t="str">
            <v>KTQT</v>
          </cell>
          <cell r="AF4" t="str">
            <v>Trường ĐH Ngoại thương</v>
          </cell>
          <cell r="AG4" t="str">
            <v>4094/QĐ-ĐHKT ngày 16/12/2016 của Hiệu trưởng Trường ĐHKT</v>
          </cell>
          <cell r="AH4" t="str">
            <v>1146/ĐHKT-QĐ ngày 17/04/2018</v>
          </cell>
          <cell r="AI4">
            <v>3.28</v>
          </cell>
          <cell r="AJ4" t="str">
            <v>3369 /QĐ-ĐHKT</v>
          </cell>
          <cell r="AK4" t="str">
            <v>ngày 19 tháng 12 năm 2018</v>
          </cell>
          <cell r="AL4">
            <v>8.8000000000000007</v>
          </cell>
          <cell r="AM4" t="str">
            <v>A</v>
          </cell>
          <cell r="AR4" t="str">
            <v>0973788409</v>
          </cell>
          <cell r="AS4" t="str">
            <v>14h00</v>
          </cell>
          <cell r="AT4" t="str">
            <v>ngày 27 tháng 12 năm 2018</v>
          </cell>
          <cell r="AU4" t="str">
            <v>P.511, nhà E4, 144 Xuân Thủy, Cầu Giấy, HN</v>
          </cell>
          <cell r="AV4" t="e">
            <v>#N/A</v>
          </cell>
          <cell r="AW4" t="str">
            <v>14h00 ngày 27 tháng 12 năm 2018</v>
          </cell>
          <cell r="AX4" t="str">
            <v>14h00 ngày 27 tháng 12 năm 2018, tại P.511, nhà E4, 144 Xuân Thủy, Cầu Giấy, HN</v>
          </cell>
          <cell r="AZ4" t="str">
            <v>ngày 19 tháng 12 năm 2018</v>
          </cell>
          <cell r="BA4">
            <v>3369</v>
          </cell>
          <cell r="BB4" t="str">
            <v>/QĐ-ĐHKT</v>
          </cell>
          <cell r="BC4" t="str">
            <v>3369 /QĐ-ĐHKT</v>
          </cell>
          <cell r="BD4" t="str">
            <v>3369 /QĐ-ĐHKT ngày 19 tháng 12 năm 2018</v>
          </cell>
        </row>
        <row r="5">
          <cell r="D5" t="str">
            <v>Vũ Việt Anh 24/07/1992</v>
          </cell>
          <cell r="E5" t="str">
            <v>Vũ Việt Anh</v>
          </cell>
          <cell r="F5" t="str">
            <v>24/07/1992</v>
          </cell>
          <cell r="G5" t="str">
            <v>Quảng Ninh</v>
          </cell>
          <cell r="H5" t="str">
            <v>Quảng Ninh</v>
          </cell>
          <cell r="I5" t="str">
            <v>Kinh tế &amp; Kinh doanh quốc tế</v>
          </cell>
          <cell r="J5" t="str">
            <v>QH-2016-E</v>
          </cell>
          <cell r="K5" t="str">
            <v>Kinh tế quốc tế</v>
          </cell>
          <cell r="L5" t="str">
            <v>60310106</v>
          </cell>
          <cell r="M5" t="str">
            <v>1</v>
          </cell>
          <cell r="N5" t="str">
            <v>Kinh tế quốc tế</v>
          </cell>
          <cell r="O5" t="str">
            <v>Đầu tư trực tiếp của Việt Nam tại Campuchia sau khi  cộng đồng kinh tế ASEAN được thành lập</v>
          </cell>
          <cell r="P5" t="str">
            <v>PGS.TS Nguyễn Xuân Thiên</v>
          </cell>
          <cell r="Q5" t="str">
            <v>Trường Đại học Kinh tế - ĐHQGHN</v>
          </cell>
          <cell r="R5" t="str">
            <v>PGS.TS. Hà Văn Hội</v>
          </cell>
          <cell r="S5" t="str">
            <v>KTTG</v>
          </cell>
          <cell r="T5" t="str">
            <v xml:space="preserve"> Trường ĐH Kinh tế, ĐHQG Hà Nội</v>
          </cell>
          <cell r="U5" t="str">
            <v>TS. Phùng Mạnh Hùng</v>
          </cell>
          <cell r="V5" t="str">
            <v>KTQT</v>
          </cell>
          <cell r="W5" t="str">
            <v>Trường ĐH Ngoại thương</v>
          </cell>
          <cell r="X5" t="str">
            <v>PGS.TS. Nguyễn Thị Kim Anh</v>
          </cell>
          <cell r="Y5" t="str">
            <v>KTTG</v>
          </cell>
          <cell r="Z5" t="str">
            <v xml:space="preserve"> Trường ĐH Kinh tế, ĐHQG Hà Nội</v>
          </cell>
          <cell r="AA5" t="str">
            <v>TS. Nguyễn Cẩm Nhung</v>
          </cell>
          <cell r="AB5" t="str">
            <v>TCQT</v>
          </cell>
          <cell r="AC5" t="str">
            <v xml:space="preserve"> Trường ĐH Kinh tế, ĐHQG Hà Nội</v>
          </cell>
          <cell r="AD5" t="str">
            <v>PGS.TS. Nguyễn Duy Dũng</v>
          </cell>
          <cell r="AE5" t="str">
            <v>KTCT</v>
          </cell>
          <cell r="AF5" t="str">
            <v>Viện Nghiên cứu Đông Nam Á</v>
          </cell>
          <cell r="AG5" t="str">
            <v>4094/QĐ-ĐHKT ngày 16/12/2016 của Hiệu trưởng Trường ĐHKT</v>
          </cell>
          <cell r="AH5" t="str">
            <v>1138/ĐHKT-QĐ ngày 17/04/2018</v>
          </cell>
          <cell r="AI5">
            <v>3.06</v>
          </cell>
          <cell r="AJ5" t="str">
            <v>3370 /QĐ-ĐHKT</v>
          </cell>
          <cell r="AK5" t="str">
            <v>ngày 19 tháng 12 năm 2018</v>
          </cell>
          <cell r="AL5">
            <v>8.6999999999999993</v>
          </cell>
          <cell r="AM5" t="str">
            <v>A</v>
          </cell>
          <cell r="AR5" t="str">
            <v>0916024792</v>
          </cell>
          <cell r="AS5" t="str">
            <v>14h00</v>
          </cell>
          <cell r="AT5" t="str">
            <v>ngày 27 tháng 12 năm 2018</v>
          </cell>
          <cell r="AU5" t="str">
            <v>P.511, nhà E4, 144 Xuân Thủy, Cầu Giấy, HN</v>
          </cell>
          <cell r="AV5" t="e">
            <v>#N/A</v>
          </cell>
          <cell r="AW5" t="str">
            <v>14h00 ngày 27 tháng 12 năm 2018</v>
          </cell>
          <cell r="AX5" t="str">
            <v>14h00 ngày 27 tháng 12 năm 2018, tại P.511, nhà E4, 144 Xuân Thủy, Cầu Giấy, HN</v>
          </cell>
          <cell r="AZ5" t="str">
            <v>ngày 19 tháng 12 năm 2018</v>
          </cell>
          <cell r="BA5">
            <v>3370</v>
          </cell>
          <cell r="BB5" t="str">
            <v>/QĐ-ĐHKT</v>
          </cell>
          <cell r="BC5" t="str">
            <v>3370 /QĐ-ĐHKT</v>
          </cell>
          <cell r="BD5" t="str">
            <v>3370 /QĐ-ĐHKT ngày 19 tháng 12 năm 2018</v>
          </cell>
        </row>
        <row r="6">
          <cell r="D6" t="str">
            <v>Nguyễn Thắng Vượng 20/08/1982</v>
          </cell>
          <cell r="E6" t="str">
            <v>Nguyễn Thắng Vượng</v>
          </cell>
          <cell r="F6" t="str">
            <v>20/08/1982</v>
          </cell>
          <cell r="G6" t="str">
            <v>Hà Nội</v>
          </cell>
          <cell r="H6" t="str">
            <v>Hà Nội</v>
          </cell>
          <cell r="I6" t="str">
            <v>Kinh tế &amp; Kinh doanh quốc tế</v>
          </cell>
          <cell r="J6" t="str">
            <v>QH-2016-E</v>
          </cell>
          <cell r="K6" t="str">
            <v>Kinh tế quốc tế</v>
          </cell>
          <cell r="L6" t="str">
            <v>60310106</v>
          </cell>
          <cell r="M6" t="str">
            <v>2</v>
          </cell>
          <cell r="N6" t="str">
            <v>Kinh tế quốc tế</v>
          </cell>
          <cell r="O6" t="str">
            <v>Các quy định đối với mặt hàng rau quả nhập khẩu vào thị trường Hoa Kỳ và cơ hội cho Việt Nam</v>
          </cell>
          <cell r="P6" t="str">
            <v>TS Nguyễn Tiến Dũng</v>
          </cell>
          <cell r="Q6" t="str">
            <v>Trường Đại học Kinh tế - ĐHQGHN</v>
          </cell>
          <cell r="R6" t="str">
            <v>PGS.TS. Nguyễn Anh Thu</v>
          </cell>
          <cell r="S6" t="str">
            <v>KTQT</v>
          </cell>
          <cell r="T6" t="str">
            <v xml:space="preserve"> Trường ĐH Kinh tế, ĐHQG Hà Nội</v>
          </cell>
          <cell r="U6" t="str">
            <v>PGS.TS. Phạm Thái Quốc</v>
          </cell>
          <cell r="V6" t="str">
            <v>KTTG</v>
          </cell>
          <cell r="W6" t="str">
            <v>Viện Kinh tế chính trị và Thế giới.</v>
          </cell>
          <cell r="X6" t="str">
            <v>PGS.TS. Đặng Thị Phương Hoa</v>
          </cell>
          <cell r="Y6" t="str">
            <v>KTPT &amp; KTQT</v>
          </cell>
          <cell r="Z6" t="str">
            <v>Viện Kinh tế Việt Nam</v>
          </cell>
          <cell r="AA6" t="str">
            <v>TS. Nguyễn Tiến Minh</v>
          </cell>
          <cell r="AB6" t="str">
            <v>Kinh tế</v>
          </cell>
          <cell r="AC6" t="str">
            <v>Trường ĐH Kinh tế- ĐHQGHN</v>
          </cell>
          <cell r="AD6" t="str">
            <v>PGS.TS. Nguyễn Việt Khôi</v>
          </cell>
          <cell r="AE6" t="str">
            <v>KTQT</v>
          </cell>
          <cell r="AF6" t="str">
            <v xml:space="preserve"> Trường ĐH Kinh tế, ĐHQG Hà Nội</v>
          </cell>
          <cell r="AG6" t="str">
            <v>4094/QĐ-ĐHKT ngày 16/12/2016 của Hiệu trưởng Trường ĐHKT</v>
          </cell>
          <cell r="AH6" t="str">
            <v>1155/ĐHKT-QĐ ngày 17/04/2018</v>
          </cell>
          <cell r="AI6">
            <v>3.42</v>
          </cell>
          <cell r="AJ6" t="str">
            <v>3371 /QĐ-ĐHKT</v>
          </cell>
          <cell r="AK6" t="str">
            <v>ngày 19 tháng 12 năm 2018</v>
          </cell>
          <cell r="AL6">
            <v>7.5</v>
          </cell>
          <cell r="AM6" t="str">
            <v>B</v>
          </cell>
          <cell r="AR6" t="str">
            <v>0962368622</v>
          </cell>
          <cell r="AS6" t="str">
            <v>14h00</v>
          </cell>
          <cell r="AT6" t="str">
            <v>ngày 27 tháng 12 năm 2018</v>
          </cell>
          <cell r="AU6" t="str">
            <v>P.508, nhà E4, 144 Xuân Thủy, Cầu Giấy, HN</v>
          </cell>
          <cell r="AV6" t="e">
            <v>#N/A</v>
          </cell>
          <cell r="AW6" t="str">
            <v>14h00 ngày 27 tháng 12 năm 2018</v>
          </cell>
          <cell r="AX6" t="str">
            <v>14h00 ngày 27 tháng 12 năm 2018, tại P.508, nhà E4, 144 Xuân Thủy, Cầu Giấy, HN</v>
          </cell>
          <cell r="AZ6" t="str">
            <v>ngày 19 tháng 12 năm 2018</v>
          </cell>
          <cell r="BA6">
            <v>3371</v>
          </cell>
          <cell r="BB6" t="str">
            <v>/QĐ-ĐHKT</v>
          </cell>
          <cell r="BC6" t="str">
            <v>3371 /QĐ-ĐHKT</v>
          </cell>
          <cell r="BD6" t="str">
            <v>3371 /QĐ-ĐHKT ngày 19 tháng 12 năm 2018</v>
          </cell>
        </row>
        <row r="7">
          <cell r="D7" t="str">
            <v>Đỗ Thị Lan Anh 06/05/1992</v>
          </cell>
          <cell r="E7" t="str">
            <v>Đỗ Thị Lan Anh</v>
          </cell>
          <cell r="F7" t="str">
            <v>06/05/1992</v>
          </cell>
          <cell r="G7" t="str">
            <v>Hải Phòng</v>
          </cell>
          <cell r="H7" t="str">
            <v>Hải Phòng</v>
          </cell>
          <cell r="I7" t="str">
            <v>Kinh tế &amp; Kinh doanh quốc tế</v>
          </cell>
          <cell r="J7" t="str">
            <v>QH-2016-E</v>
          </cell>
          <cell r="K7" t="str">
            <v>Kinh tế quốc tế</v>
          </cell>
          <cell r="L7" t="str">
            <v>60310106</v>
          </cell>
          <cell r="M7" t="str">
            <v>2</v>
          </cell>
          <cell r="N7" t="str">
            <v>Kinh tế quốc tế</v>
          </cell>
          <cell r="O7" t="str">
            <v>Cơ chế thỏa thuận trước về phương pháp xác định giá tính thuế (APA) trong chống chuyển giá đối với các doanh nghiệp FDI - Kinh nghiệm quốc tế và hàm ý cho Việt Nam</v>
          </cell>
          <cell r="P7" t="str">
            <v>PGS.TS Nguyễn Thị Kim Anh</v>
          </cell>
          <cell r="Q7" t="str">
            <v>Trường Đại học Kinh tế - ĐHQGHN</v>
          </cell>
          <cell r="R7" t="str">
            <v>PGS.TS. Nguyễn Anh Thu</v>
          </cell>
          <cell r="S7" t="str">
            <v>KTQT</v>
          </cell>
          <cell r="T7" t="str">
            <v xml:space="preserve"> Trường ĐH Kinh tế, ĐHQG Hà Nội</v>
          </cell>
          <cell r="U7" t="str">
            <v>PGS.TS. Phạm Thái Quốc</v>
          </cell>
          <cell r="V7" t="str">
            <v>KTTG</v>
          </cell>
          <cell r="W7" t="str">
            <v>Viện Kinh tế chính trị và Thế giới.</v>
          </cell>
          <cell r="X7" t="str">
            <v>PGS.TS. Nguyễn Việt Khôi</v>
          </cell>
          <cell r="Y7" t="str">
            <v>KTQT</v>
          </cell>
          <cell r="Z7" t="str">
            <v xml:space="preserve"> Trường ĐH Kinh tế, ĐHQG Hà Nội</v>
          </cell>
          <cell r="AA7" t="str">
            <v>TS. Nguyễn Tiến Minh</v>
          </cell>
          <cell r="AB7" t="str">
            <v>Kinh tế</v>
          </cell>
          <cell r="AC7" t="str">
            <v>Trường ĐH Kinh tế- ĐHQGHN</v>
          </cell>
          <cell r="AD7" t="str">
            <v>PGS.TS. Đặng Thị Phương Hoa</v>
          </cell>
          <cell r="AE7" t="str">
            <v>KTPT &amp; KTQT</v>
          </cell>
          <cell r="AF7" t="str">
            <v>Viện Kinh tế Việt Nam</v>
          </cell>
          <cell r="AG7" t="str">
            <v>4094/QĐ-ĐHKT ngày 16/12/2016 của Hiệu trưởng Trường ĐHKT</v>
          </cell>
          <cell r="AH7" t="str">
            <v>1139/ĐHKT-QĐ ngày 17/04/2018</v>
          </cell>
          <cell r="AI7">
            <v>3.24</v>
          </cell>
          <cell r="AJ7" t="str">
            <v>3372 /QĐ-ĐHKT</v>
          </cell>
          <cell r="AK7" t="str">
            <v>ngày 19 tháng 12 năm 2018</v>
          </cell>
          <cell r="AL7">
            <v>9</v>
          </cell>
          <cell r="AM7" t="str">
            <v>A+</v>
          </cell>
          <cell r="AR7" t="str">
            <v>0933950111</v>
          </cell>
          <cell r="AS7" t="str">
            <v>14h00</v>
          </cell>
          <cell r="AT7" t="str">
            <v>ngày 27 tháng 12 năm 2018</v>
          </cell>
          <cell r="AU7" t="str">
            <v>P.508, nhà E4, 144 Xuân Thủy, Cầu Giấy, HN</v>
          </cell>
          <cell r="AV7" t="e">
            <v>#N/A</v>
          </cell>
          <cell r="AW7" t="str">
            <v>14h00 ngày 27 tháng 12 năm 2018</v>
          </cell>
          <cell r="AX7" t="str">
            <v>14h00 ngày 27 tháng 12 năm 2018, tại P.508, nhà E4, 144 Xuân Thủy, Cầu Giấy, HN</v>
          </cell>
          <cell r="AZ7" t="str">
            <v>ngày 19 tháng 12 năm 2018</v>
          </cell>
          <cell r="BA7">
            <v>3372</v>
          </cell>
          <cell r="BB7" t="str">
            <v>/QĐ-ĐHKT</v>
          </cell>
          <cell r="BC7" t="str">
            <v>3372 /QĐ-ĐHKT</v>
          </cell>
          <cell r="BD7" t="str">
            <v>3372 /QĐ-ĐHKT ngày 19 tháng 12 năm 2018</v>
          </cell>
        </row>
        <row r="8">
          <cell r="D8" t="str">
            <v>Hà Mỹ Anh 19/09/1992</v>
          </cell>
          <cell r="E8" t="str">
            <v>Hà Mỹ Anh</v>
          </cell>
          <cell r="F8" t="str">
            <v>19/09/1992</v>
          </cell>
          <cell r="G8" t="str">
            <v>Hà Nội</v>
          </cell>
          <cell r="H8" t="str">
            <v>Hà Nội</v>
          </cell>
          <cell r="I8" t="str">
            <v>Kinh tế &amp; Kinh doanh quốc tế</v>
          </cell>
          <cell r="J8" t="str">
            <v>QH-2016-E</v>
          </cell>
          <cell r="K8" t="str">
            <v>Kinh tế quốc tế</v>
          </cell>
          <cell r="L8" t="str">
            <v>60310106</v>
          </cell>
          <cell r="M8" t="str">
            <v>2</v>
          </cell>
          <cell r="N8" t="str">
            <v>Kinh tế quốc tế</v>
          </cell>
          <cell r="O8" t="str">
            <v>Phát triển du lịch quốc tế ở Việt Nam trong bối cảnh hội nhập AEC</v>
          </cell>
          <cell r="P8" t="str">
            <v>PGS.TS Nguyễn Thị Kim Chi</v>
          </cell>
          <cell r="Q8" t="str">
            <v>Trường Đại học Kinh tế - ĐHQGHN</v>
          </cell>
          <cell r="R8" t="str">
            <v>PGS.TS. Nguyễn Anh Thu</v>
          </cell>
          <cell r="S8" t="str">
            <v>KTQT</v>
          </cell>
          <cell r="T8" t="str">
            <v xml:space="preserve"> Trường ĐH Kinh tế, ĐHQG Hà Nội</v>
          </cell>
          <cell r="U8" t="str">
            <v>PGS.TS. Nguyễn Việt Khôi</v>
          </cell>
          <cell r="V8" t="str">
            <v>KTQT</v>
          </cell>
          <cell r="W8" t="str">
            <v xml:space="preserve"> Trường ĐH Kinh tế, ĐHQG Hà Nội</v>
          </cell>
          <cell r="X8" t="str">
            <v>PGS.TS. Phạm Thái Quốc</v>
          </cell>
          <cell r="Y8" t="str">
            <v>KTTG</v>
          </cell>
          <cell r="Z8" t="str">
            <v>Viện Kinh tế chính trị và Thế giới.</v>
          </cell>
          <cell r="AA8" t="str">
            <v>TS. Nguyễn Tiến Minh</v>
          </cell>
          <cell r="AB8" t="str">
            <v>Kinh tế</v>
          </cell>
          <cell r="AC8" t="str">
            <v>Trường ĐH Kinh tế- ĐHQGHN</v>
          </cell>
          <cell r="AD8" t="str">
            <v>PGS.TS. Đặng Thị Phương Hoa</v>
          </cell>
          <cell r="AE8" t="str">
            <v>KTPT &amp; KTQT</v>
          </cell>
          <cell r="AF8" t="str">
            <v>Viện Kinh tế Việt Nam</v>
          </cell>
          <cell r="AG8" t="str">
            <v>4094/QĐ-ĐHKT ngày 16/12/2016 của Hiệu trưởng Trường ĐHKT</v>
          </cell>
          <cell r="AH8" t="str">
            <v>1137/ĐHKT-QĐ ngày 17/04/2018</v>
          </cell>
          <cell r="AI8">
            <v>3.15</v>
          </cell>
          <cell r="AJ8" t="str">
            <v>3373 /QĐ-ĐHKT</v>
          </cell>
          <cell r="AK8" t="str">
            <v>ngày 19 tháng 12 năm 2018</v>
          </cell>
          <cell r="AL8">
            <v>8.1999999999999993</v>
          </cell>
          <cell r="AM8" t="str">
            <v>B+</v>
          </cell>
          <cell r="AR8" t="str">
            <v>0904691992</v>
          </cell>
          <cell r="AS8" t="str">
            <v>14h00</v>
          </cell>
          <cell r="AT8" t="str">
            <v>ngày 27 tháng 12 năm 2018</v>
          </cell>
          <cell r="AU8" t="str">
            <v>P.508, nhà E4, 144 Xuân Thủy, Cầu Giấy, HN</v>
          </cell>
          <cell r="AV8" t="e">
            <v>#N/A</v>
          </cell>
          <cell r="AW8" t="str">
            <v>14h00 ngày 27 tháng 12 năm 2018</v>
          </cell>
          <cell r="AX8" t="str">
            <v>14h00 ngày 27 tháng 12 năm 2018, tại P.508, nhà E4, 144 Xuân Thủy, Cầu Giấy, HN</v>
          </cell>
          <cell r="AZ8" t="str">
            <v>ngày 19 tháng 12 năm 2018</v>
          </cell>
          <cell r="BA8">
            <v>3373</v>
          </cell>
          <cell r="BB8" t="str">
            <v>/QĐ-ĐHKT</v>
          </cell>
          <cell r="BC8" t="str">
            <v>3373 /QĐ-ĐHKT</v>
          </cell>
          <cell r="BD8" t="str">
            <v>3373 /QĐ-ĐHKT ngày 19 tháng 12 năm 2018</v>
          </cell>
        </row>
        <row r="9">
          <cell r="D9" t="str">
            <v>Lê Quý Dương 26/07/1979</v>
          </cell>
          <cell r="E9" t="str">
            <v>Lê Quý Dương</v>
          </cell>
          <cell r="F9" t="str">
            <v>26/07/1979</v>
          </cell>
          <cell r="G9" t="str">
            <v>Thanh Hóa</v>
          </cell>
          <cell r="H9" t="str">
            <v>Thanh Hóa</v>
          </cell>
          <cell r="I9" t="str">
            <v>Kinh tế &amp; Kinh doanh quốc tế</v>
          </cell>
          <cell r="J9" t="str">
            <v>QH-2016-E</v>
          </cell>
          <cell r="K9" t="str">
            <v>Kinh tế quốc tế</v>
          </cell>
          <cell r="L9" t="str">
            <v>60310106</v>
          </cell>
          <cell r="M9" t="str">
            <v>2</v>
          </cell>
          <cell r="N9" t="str">
            <v>Kinh tế quốc tế</v>
          </cell>
          <cell r="O9" t="str">
            <v>Rủi ro trong hoạt động thanh toán quốc tế tại ngân hàng thương mại cổ phần Sài Gòn Hà Nội</v>
          </cell>
          <cell r="P9" t="str">
            <v>PGS.TS Hà Văn Hội</v>
          </cell>
          <cell r="Q9" t="str">
            <v>Trường Đại học Kinh tế - ĐHQGHN</v>
          </cell>
          <cell r="R9" t="str">
            <v>PGS.TS. Nguyễn Anh Thu</v>
          </cell>
          <cell r="S9" t="str">
            <v>KTQT</v>
          </cell>
          <cell r="T9" t="str">
            <v xml:space="preserve"> Trường ĐH Kinh tế, ĐHQG Hà Nội</v>
          </cell>
          <cell r="U9" t="str">
            <v>PGS.TS. Đặng Thị Phương Hoa</v>
          </cell>
          <cell r="V9" t="str">
            <v>KTPT &amp; KTQT</v>
          </cell>
          <cell r="W9" t="str">
            <v>Viện Kinh tế Việt Nam</v>
          </cell>
          <cell r="X9" t="str">
            <v>PGS.TS. Nguyễn Việt Khôi</v>
          </cell>
          <cell r="Y9" t="str">
            <v>KTQT</v>
          </cell>
          <cell r="Z9" t="str">
            <v xml:space="preserve"> Trường ĐH Kinh tế, ĐHQG Hà Nội</v>
          </cell>
          <cell r="AA9" t="str">
            <v>TS. Nguyễn Tiến Minh</v>
          </cell>
          <cell r="AB9" t="str">
            <v>Kinh tế</v>
          </cell>
          <cell r="AC9" t="str">
            <v>Trường ĐH Kinh tế- ĐHQGHN</v>
          </cell>
          <cell r="AD9" t="str">
            <v>PGS.TS. Phạm Thái Quốc</v>
          </cell>
          <cell r="AE9" t="str">
            <v>KTTG</v>
          </cell>
          <cell r="AF9" t="str">
            <v>Viện Kinh tế chính trị và Thế giới.</v>
          </cell>
          <cell r="AG9" t="str">
            <v>4094/QĐ-ĐHKT ngày 16/12/2016 của Hiệu trưởng Trường ĐHKT</v>
          </cell>
          <cell r="AH9" t="str">
            <v>1142/ĐHKT-QĐ ngày 17/04/2018</v>
          </cell>
          <cell r="AI9">
            <v>3.2</v>
          </cell>
          <cell r="AJ9" t="str">
            <v>3374 /QĐ-ĐHKT</v>
          </cell>
          <cell r="AK9" t="str">
            <v>ngày 19 tháng 12 năm 2018</v>
          </cell>
          <cell r="AL9">
            <v>8.5</v>
          </cell>
          <cell r="AM9" t="str">
            <v>A</v>
          </cell>
          <cell r="AR9" t="str">
            <v>0916781195</v>
          </cell>
          <cell r="AS9" t="str">
            <v>14h00</v>
          </cell>
          <cell r="AT9" t="str">
            <v>ngày 27 tháng 12 năm 2018</v>
          </cell>
          <cell r="AU9" t="str">
            <v>P.508, nhà E4, 144 Xuân Thủy, Cầu Giấy, HN</v>
          </cell>
          <cell r="AV9" t="e">
            <v>#N/A</v>
          </cell>
          <cell r="AW9" t="str">
            <v>14h00 ngày 27 tháng 12 năm 2018</v>
          </cell>
          <cell r="AX9" t="str">
            <v>14h00 ngày 27 tháng 12 năm 2018, tại P.508, nhà E4, 144 Xuân Thủy, Cầu Giấy, HN</v>
          </cell>
          <cell r="AZ9" t="str">
            <v>ngày 19 tháng 12 năm 2018</v>
          </cell>
          <cell r="BA9">
            <v>3374</v>
          </cell>
          <cell r="BB9" t="str">
            <v>/QĐ-ĐHKT</v>
          </cell>
          <cell r="BC9" t="str">
            <v>3374 /QĐ-ĐHKT</v>
          </cell>
          <cell r="BD9" t="str">
            <v>3374 /QĐ-ĐHKT ngày 19 tháng 12 năm 2018</v>
          </cell>
        </row>
        <row r="10">
          <cell r="D10" t="str">
            <v>Nguyễn Hương Giang 14/12/1993</v>
          </cell>
          <cell r="E10" t="str">
            <v>Nguyễn Hương Giang</v>
          </cell>
          <cell r="F10" t="str">
            <v>14/12/1993</v>
          </cell>
          <cell r="G10" t="str">
            <v>Hà Nội</v>
          </cell>
          <cell r="H10" t="str">
            <v>Hà Nội</v>
          </cell>
          <cell r="I10" t="str">
            <v>Kinh tế &amp; Kinh doanh quốc tế</v>
          </cell>
          <cell r="J10" t="str">
            <v>QH-2016-E</v>
          </cell>
          <cell r="K10" t="str">
            <v>Kinh tế quốc tế</v>
          </cell>
          <cell r="L10" t="str">
            <v>60310106</v>
          </cell>
          <cell r="M10" t="str">
            <v>3</v>
          </cell>
          <cell r="N10" t="str">
            <v>Kinh tế quốc tế</v>
          </cell>
          <cell r="O10" t="str">
            <v>Phân bổ nguồn lực khoa học và công nghệ cho phát triển kinh tế: Kinh nghiệm quốc tế và hàm ý cho Việt Nam</v>
          </cell>
          <cell r="P10" t="str">
            <v>TS Nguyễn Cẩm Nhung</v>
          </cell>
          <cell r="Q10" t="str">
            <v>Trường Đại học Kinh tế - ĐHQGHN</v>
          </cell>
          <cell r="R10" t="str">
            <v>PGS.TS. Hà Văn Hội</v>
          </cell>
          <cell r="S10" t="str">
            <v>KTTG</v>
          </cell>
          <cell r="T10" t="str">
            <v xml:space="preserve"> Trường ĐH Kinh tế, ĐHQG Hà Nội</v>
          </cell>
          <cell r="U10" t="str">
            <v>PGS.TS. Đào Ngọc Tiến</v>
          </cell>
          <cell r="V10" t="str">
            <v>KTQT</v>
          </cell>
          <cell r="W10" t="str">
            <v>Trường ĐH Ngoại thương</v>
          </cell>
          <cell r="X10" t="str">
            <v>PGS.TS. Doãn Kế Bôn</v>
          </cell>
          <cell r="Y10" t="str">
            <v>TMQT</v>
          </cell>
          <cell r="Z10" t="str">
            <v>Trường ĐH Thương Mại</v>
          </cell>
          <cell r="AA10" t="str">
            <v>TS. Nguyễn Thị Vũ Hà</v>
          </cell>
          <cell r="AB10" t="str">
            <v>KTQT</v>
          </cell>
          <cell r="AC10" t="str">
            <v xml:space="preserve"> Trường ĐH Kinh tế, ĐHQG Hà Nội</v>
          </cell>
          <cell r="AD10" t="str">
            <v>PGS.TS. Nguyễn Xuân Thiên</v>
          </cell>
          <cell r="AE10" t="str">
            <v>KTCT</v>
          </cell>
          <cell r="AF10" t="str">
            <v xml:space="preserve"> Trường ĐH Kinh tế, ĐHQG Hà Nội</v>
          </cell>
          <cell r="AG10" t="str">
            <v>4094/QĐ-ĐHKT ngày 16/12/2016 của Hiệu trưởng Trường ĐHKT</v>
          </cell>
          <cell r="AH10" t="str">
            <v>1144/ĐHKT-QĐ ngày 17/04/2018</v>
          </cell>
          <cell r="AI10">
            <v>3.31</v>
          </cell>
          <cell r="AJ10" t="str">
            <v>3375 /QĐ-ĐHKT</v>
          </cell>
          <cell r="AK10" t="str">
            <v>ngày 19 tháng 12 năm 2018</v>
          </cell>
          <cell r="AL10">
            <v>8.5</v>
          </cell>
          <cell r="AM10" t="str">
            <v>A</v>
          </cell>
          <cell r="AR10" t="str">
            <v>0362577662</v>
          </cell>
          <cell r="AS10" t="str">
            <v>8h00</v>
          </cell>
          <cell r="AT10" t="str">
            <v>ngày 28 tháng 12 năm 2018</v>
          </cell>
          <cell r="AU10" t="str">
            <v>P.510, nhà E4, 144 Xuân Thủy, Cầu Giấy, HN</v>
          </cell>
          <cell r="AV10" t="e">
            <v>#N/A</v>
          </cell>
          <cell r="AW10" t="str">
            <v>8h00 ngày 28 tháng 12 năm 2018</v>
          </cell>
          <cell r="AX10" t="str">
            <v>8h00 ngày 28 tháng 12 năm 2018, tại P.510, nhà E4, 144 Xuân Thủy, Cầu Giấy, HN</v>
          </cell>
          <cell r="AZ10" t="str">
            <v>ngày 19 tháng 12 năm 2018</v>
          </cell>
          <cell r="BA10">
            <v>3375</v>
          </cell>
          <cell r="BB10" t="str">
            <v>/QĐ-ĐHKT</v>
          </cell>
          <cell r="BC10" t="str">
            <v>3375 /QĐ-ĐHKT</v>
          </cell>
          <cell r="BD10" t="str">
            <v>3375 /QĐ-ĐHKT ngày 19 tháng 12 năm 2018</v>
          </cell>
        </row>
        <row r="11">
          <cell r="D11" t="str">
            <v>Phạm Thị Thảo Ngọc 23/04/1991</v>
          </cell>
          <cell r="E11" t="str">
            <v>Phạm Thị Thảo Ngọc</v>
          </cell>
          <cell r="F11" t="str">
            <v>23/04/1991</v>
          </cell>
          <cell r="G11" t="str">
            <v>Thái Bình</v>
          </cell>
          <cell r="H11" t="str">
            <v>Thái Bình</v>
          </cell>
          <cell r="I11" t="str">
            <v>Kinh tế &amp; Kinh doanh quốc tế</v>
          </cell>
          <cell r="J11" t="str">
            <v>QH-2016-E</v>
          </cell>
          <cell r="K11" t="str">
            <v>Kinh tế quốc tế</v>
          </cell>
          <cell r="L11" t="str">
            <v>60310106</v>
          </cell>
          <cell r="M11" t="str">
            <v>3</v>
          </cell>
          <cell r="N11" t="str">
            <v>Kinh tế quốc tế</v>
          </cell>
          <cell r="O11" t="str">
            <v>Đẩy mạnh hoạt động của các khu kinh tế cửa khẩu tại tỉnh Tây Ninh</v>
          </cell>
          <cell r="P11" t="str">
            <v>TS Nguyễn Tiến Minh</v>
          </cell>
          <cell r="Q11" t="str">
            <v>Trường Đại học Kinh tế - ĐHQGHN</v>
          </cell>
          <cell r="R11" t="str">
            <v>PGS.TS. Hà Văn Hội</v>
          </cell>
          <cell r="S11" t="str">
            <v>KTTG</v>
          </cell>
          <cell r="T11" t="str">
            <v xml:space="preserve"> Trường ĐH Kinh tế, ĐHQG Hà Nội</v>
          </cell>
          <cell r="U11" t="str">
            <v>PGS.TS. Đào Ngọc Tiến</v>
          </cell>
          <cell r="V11" t="str">
            <v>KTQT</v>
          </cell>
          <cell r="W11" t="str">
            <v>Trường ĐH Ngoại thương</v>
          </cell>
          <cell r="X11" t="str">
            <v>PGS.TS. Nguyễn Xuân Thiên</v>
          </cell>
          <cell r="Y11" t="str">
            <v>KTCT</v>
          </cell>
          <cell r="Z11" t="str">
            <v xml:space="preserve"> Trường ĐH Kinh tế, ĐHQG Hà Nội</v>
          </cell>
          <cell r="AA11" t="str">
            <v>TS. Nguyễn Thị Vũ Hà</v>
          </cell>
          <cell r="AB11" t="str">
            <v>KTQT</v>
          </cell>
          <cell r="AC11" t="str">
            <v xml:space="preserve"> Trường ĐH Kinh tế, ĐHQG Hà Nội</v>
          </cell>
          <cell r="AD11" t="str">
            <v>PGS.TS. Doãn Kế Bôn</v>
          </cell>
          <cell r="AE11" t="str">
            <v>TMQT</v>
          </cell>
          <cell r="AF11" t="str">
            <v>Trường ĐH Thương Mại</v>
          </cell>
          <cell r="AG11" t="str">
            <v>4094/QĐ-ĐHKT ngày 16/12/2016 của Hiệu trưởng Trường ĐHKT</v>
          </cell>
          <cell r="AH11" t="str">
            <v>1151/ĐHKT-QĐ ngày 17/04/2018</v>
          </cell>
          <cell r="AI11">
            <v>3.29</v>
          </cell>
          <cell r="AJ11" t="str">
            <v>3376 /QĐ-ĐHKT</v>
          </cell>
          <cell r="AK11" t="str">
            <v>ngày 19 tháng 12 năm 2018</v>
          </cell>
          <cell r="AL11">
            <v>8.8000000000000007</v>
          </cell>
          <cell r="AM11" t="str">
            <v>A</v>
          </cell>
          <cell r="AR11" t="str">
            <v>0942259679</v>
          </cell>
          <cell r="AS11" t="str">
            <v>8h00</v>
          </cell>
          <cell r="AT11" t="str">
            <v>ngày 28 tháng 12 năm 2018</v>
          </cell>
          <cell r="AU11" t="str">
            <v>P.510, nhà E4, 144 Xuân Thủy, Cầu Giấy, HN</v>
          </cell>
          <cell r="AV11" t="e">
            <v>#N/A</v>
          </cell>
          <cell r="AW11" t="str">
            <v>8h00 ngày 28 tháng 12 năm 2018</v>
          </cell>
          <cell r="AX11" t="str">
            <v>8h00 ngày 28 tháng 12 năm 2018, tại P.510, nhà E4, 144 Xuân Thủy, Cầu Giấy, HN</v>
          </cell>
          <cell r="AZ11" t="str">
            <v>ngày 19 tháng 12 năm 2018</v>
          </cell>
          <cell r="BA11">
            <v>3376</v>
          </cell>
          <cell r="BB11" t="str">
            <v>/QĐ-ĐHKT</v>
          </cell>
          <cell r="BC11" t="str">
            <v>3376 /QĐ-ĐHKT</v>
          </cell>
          <cell r="BD11" t="str">
            <v>3376 /QĐ-ĐHKT ngày 19 tháng 12 năm 2018</v>
          </cell>
        </row>
        <row r="12">
          <cell r="D12" t="str">
            <v>Phạm Thị Ngọc Minh 12/05/1990</v>
          </cell>
          <cell r="E12" t="str">
            <v>Phạm Thị Ngọc Minh</v>
          </cell>
          <cell r="F12" t="str">
            <v>12/05/1990</v>
          </cell>
          <cell r="G12" t="str">
            <v>Nghệ An</v>
          </cell>
          <cell r="H12" t="str">
            <v>Nghệ An</v>
          </cell>
          <cell r="I12" t="str">
            <v>Kinh tế &amp; Kinh doanh quốc tế</v>
          </cell>
          <cell r="J12" t="str">
            <v>QH-2016-E</v>
          </cell>
          <cell r="K12" t="str">
            <v>Kinh tế quốc tế</v>
          </cell>
          <cell r="L12" t="str">
            <v>60310106</v>
          </cell>
          <cell r="M12" t="str">
            <v>3</v>
          </cell>
          <cell r="N12" t="str">
            <v>Kinh tế quốc tế</v>
          </cell>
          <cell r="O12" t="str">
            <v>Hiệp định thuận lợi hóa thương mại TFA-WTO và những vấn đề đặt ra đối với ngành hải quan Việt Nam</v>
          </cell>
          <cell r="P12" t="str">
            <v>TS Nguyễn Tiến Dũng</v>
          </cell>
          <cell r="Q12" t="str">
            <v>Trường Đại học Kinh tế - ĐHQGHN</v>
          </cell>
          <cell r="R12" t="str">
            <v>PGS.TS. Hà Văn Hội</v>
          </cell>
          <cell r="S12" t="str">
            <v>KTTG</v>
          </cell>
          <cell r="T12" t="str">
            <v xml:space="preserve"> Trường ĐH Kinh tế, ĐHQG Hà Nội</v>
          </cell>
          <cell r="U12" t="str">
            <v>PGS.TS. Nguyễn Xuân Thiên</v>
          </cell>
          <cell r="V12" t="str">
            <v>KTCT</v>
          </cell>
          <cell r="W12" t="str">
            <v xml:space="preserve"> Trường ĐH Kinh tế, ĐHQG Hà Nội</v>
          </cell>
          <cell r="X12" t="str">
            <v>PGS.TS. Đào Ngọc Tiến</v>
          </cell>
          <cell r="Y12" t="str">
            <v>KTQT</v>
          </cell>
          <cell r="Z12" t="str">
            <v>Trường ĐH Ngoại thương</v>
          </cell>
          <cell r="AA12" t="str">
            <v>TS. Nguyễn Thị Vũ Hà</v>
          </cell>
          <cell r="AB12" t="str">
            <v>KTQT</v>
          </cell>
          <cell r="AC12" t="str">
            <v xml:space="preserve"> Trường ĐH Kinh tế, ĐHQG Hà Nội</v>
          </cell>
          <cell r="AD12" t="str">
            <v>PGS.TS. Doãn Kế Bôn</v>
          </cell>
          <cell r="AE12" t="str">
            <v>TMQT</v>
          </cell>
          <cell r="AF12" t="str">
            <v>Trường ĐH Thương Mại</v>
          </cell>
          <cell r="AG12" t="str">
            <v>4094/QĐ-ĐHKT ngày 16/12/2016 của Hiệu trưởng Trường ĐHKT</v>
          </cell>
          <cell r="AH12" t="str">
            <v>1149/ĐHKT-QĐ ngày 17/04/2018</v>
          </cell>
          <cell r="AI12">
            <v>3.31</v>
          </cell>
          <cell r="AJ12" t="str">
            <v>3377 /QĐ-ĐHKT</v>
          </cell>
          <cell r="AK12" t="str">
            <v>ngày 19 tháng 12 năm 2018</v>
          </cell>
          <cell r="AL12">
            <v>8.8000000000000007</v>
          </cell>
          <cell r="AM12" t="str">
            <v>A</v>
          </cell>
          <cell r="AR12" t="str">
            <v>a</v>
          </cell>
          <cell r="AS12" t="str">
            <v>8h00</v>
          </cell>
          <cell r="AT12" t="str">
            <v>ngày 28 tháng 12 năm 2018</v>
          </cell>
          <cell r="AU12" t="str">
            <v>P.510, nhà E4, 144 Xuân Thủy, Cầu Giấy, HN</v>
          </cell>
          <cell r="AV12" t="e">
            <v>#N/A</v>
          </cell>
          <cell r="AW12" t="str">
            <v>8h00 ngày 28 tháng 12 năm 2018</v>
          </cell>
          <cell r="AX12" t="str">
            <v>8h00 ngày 28 tháng 12 năm 2018, tại P.510, nhà E4, 144 Xuân Thủy, Cầu Giấy, HN</v>
          </cell>
          <cell r="AZ12" t="str">
            <v>ngày 19 tháng 12 năm 2018</v>
          </cell>
          <cell r="BA12">
            <v>3377</v>
          </cell>
          <cell r="BB12" t="str">
            <v>/QĐ-ĐHKT</v>
          </cell>
          <cell r="BC12" t="str">
            <v>3377 /QĐ-ĐHKT</v>
          </cell>
          <cell r="BD12" t="str">
            <v>3377 /QĐ-ĐHKT ngày 19 tháng 12 năm 2018</v>
          </cell>
        </row>
        <row r="13">
          <cell r="D13" t="str">
            <v>Tô Bình Dương 10/12/1994</v>
          </cell>
          <cell r="E13" t="str">
            <v>Tô Bình Dương</v>
          </cell>
          <cell r="F13" t="str">
            <v>10/12/1994</v>
          </cell>
          <cell r="G13" t="str">
            <v>Bắc Giang</v>
          </cell>
          <cell r="H13" t="str">
            <v>Bắc Giang</v>
          </cell>
          <cell r="I13" t="str">
            <v>Kinh tế &amp; Kinh doanh quốc tế</v>
          </cell>
          <cell r="J13" t="str">
            <v>QH-2016-E</v>
          </cell>
          <cell r="K13" t="str">
            <v>Kinh tế quốc tế</v>
          </cell>
          <cell r="L13" t="str">
            <v>60310106</v>
          </cell>
          <cell r="M13" t="str">
            <v>3</v>
          </cell>
          <cell r="N13" t="str">
            <v>Kinh tế quốc tế</v>
          </cell>
          <cell r="O13" t="str">
            <v>Phân bổ nguồn nhân lực cho phát triển kinh tế: Kinh nghiệm quốc tế và hàm ý cho Việt Nam</v>
          </cell>
          <cell r="P13" t="str">
            <v>TS Nguyễn Cẩm Nhung</v>
          </cell>
          <cell r="Q13" t="str">
            <v>Trường Đại học Kinh tế - ĐHQGHN</v>
          </cell>
          <cell r="R13" t="str">
            <v>PGS.TS. Hà Văn Hội</v>
          </cell>
          <cell r="S13" t="str">
            <v>KTTG</v>
          </cell>
          <cell r="T13" t="str">
            <v xml:space="preserve"> Trường ĐH Kinh tế, ĐHQG Hà Nội</v>
          </cell>
          <cell r="U13" t="str">
            <v>PGS.TS. Doãn Kế Bôn</v>
          </cell>
          <cell r="V13" t="str">
            <v>TMQT</v>
          </cell>
          <cell r="W13" t="str">
            <v>Trường ĐH Thương Mại</v>
          </cell>
          <cell r="X13" t="str">
            <v>PGS.TS. Nguyễn Xuân Thiên</v>
          </cell>
          <cell r="Y13" t="str">
            <v>KTCT</v>
          </cell>
          <cell r="Z13" t="str">
            <v xml:space="preserve"> Trường ĐH Kinh tế, ĐHQG Hà Nội</v>
          </cell>
          <cell r="AA13" t="str">
            <v>TS. Nguyễn Thị Vũ Hà</v>
          </cell>
          <cell r="AB13" t="str">
            <v>KTQT</v>
          </cell>
          <cell r="AC13" t="str">
            <v xml:space="preserve"> Trường ĐH Kinh tế, ĐHQG Hà Nội</v>
          </cell>
          <cell r="AD13" t="str">
            <v>PGS.TS. Đào Ngọc Tiến</v>
          </cell>
          <cell r="AE13" t="str">
            <v>KTQT</v>
          </cell>
          <cell r="AF13" t="str">
            <v>Trường ĐH Ngoại thương</v>
          </cell>
          <cell r="AG13" t="str">
            <v>4094/QĐ-ĐHKT ngày 16/12/2016 của Hiệu trưởng Trường ĐHKT</v>
          </cell>
          <cell r="AH13" t="str">
            <v>1143/ĐHKT-QĐ ngày 17/04/2018</v>
          </cell>
          <cell r="AI13">
            <v>3.29</v>
          </cell>
          <cell r="AJ13" t="str">
            <v>3378 /QĐ-ĐHKT</v>
          </cell>
          <cell r="AK13" t="str">
            <v>ngày 19 tháng 12 năm 2018</v>
          </cell>
          <cell r="AL13">
            <v>8.6999999999999993</v>
          </cell>
          <cell r="AM13" t="str">
            <v>A</v>
          </cell>
          <cell r="AR13" t="str">
            <v>0382545408</v>
          </cell>
          <cell r="AS13" t="str">
            <v>8h00</v>
          </cell>
          <cell r="AT13" t="str">
            <v>ngày 28 tháng 12 năm 2018</v>
          </cell>
          <cell r="AU13" t="str">
            <v>P.510, nhà E4, 144 Xuân Thủy, Cầu Giấy, HN</v>
          </cell>
          <cell r="AV13" t="e">
            <v>#N/A</v>
          </cell>
          <cell r="AW13" t="str">
            <v>8h00 ngày 28 tháng 12 năm 2018</v>
          </cell>
          <cell r="AX13" t="str">
            <v>8h00 ngày 28 tháng 12 năm 2018, tại P.510, nhà E4, 144 Xuân Thủy, Cầu Giấy, HN</v>
          </cell>
          <cell r="AZ13" t="str">
            <v>ngày 19 tháng 12 năm 2018</v>
          </cell>
          <cell r="BA13">
            <v>3378</v>
          </cell>
          <cell r="BB13" t="str">
            <v>/QĐ-ĐHKT</v>
          </cell>
          <cell r="BC13" t="str">
            <v>3378 /QĐ-ĐHKT</v>
          </cell>
          <cell r="BD13" t="str">
            <v>3378 /QĐ-ĐHKT ngày 19 tháng 12 năm 2018</v>
          </cell>
        </row>
        <row r="14">
          <cell r="D14" t="str">
            <v>Đặng Nam 22/11/1991</v>
          </cell>
          <cell r="E14" t="str">
            <v>Đặng Nam</v>
          </cell>
          <cell r="F14" t="str">
            <v>22/11/1991</v>
          </cell>
          <cell r="G14" t="str">
            <v>Bắc Giang</v>
          </cell>
          <cell r="H14" t="str">
            <v>Bắc Giang</v>
          </cell>
          <cell r="I14" t="str">
            <v>Kinh tế &amp; Kinh doanh quốc tế</v>
          </cell>
          <cell r="J14" t="str">
            <v>QH-2016-E</v>
          </cell>
          <cell r="K14" t="str">
            <v>Kinh tế quốc tế</v>
          </cell>
          <cell r="L14" t="str">
            <v>60310106</v>
          </cell>
          <cell r="M14" t="str">
            <v>4</v>
          </cell>
          <cell r="N14" t="str">
            <v>Kinh tế quốc tế</v>
          </cell>
          <cell r="O14" t="str">
            <v>Sự hình thành và phát triển của đồng tiền ảo Bitcoin và một số hàm ý cho Việt Nam trong bối cảnh hội nhập kinh tế quốc tế</v>
          </cell>
          <cell r="P14" t="str">
            <v>TS Nguyễn Thị Vũ Hà</v>
          </cell>
          <cell r="Q14" t="str">
            <v>Trường Đại học Kinh tế - ĐHQGHN</v>
          </cell>
          <cell r="R14" t="str">
            <v>PGS.TS. Nguyễn Anh Thu</v>
          </cell>
          <cell r="S14" t="str">
            <v>KTQT</v>
          </cell>
          <cell r="T14" t="str">
            <v xml:space="preserve"> Trường ĐH Kinh tế, ĐHQG Hà Nội</v>
          </cell>
          <cell r="U14" t="str">
            <v>TS. Lê Kim Sa</v>
          </cell>
          <cell r="V14" t="str">
            <v>KTTG</v>
          </cell>
          <cell r="W14" t="str">
            <v>Tạp chí Kinh tế Châu Á - Thái Bình Dương</v>
          </cell>
          <cell r="X14" t="str">
            <v>GS.TS. Đỗ Đức Bình</v>
          </cell>
          <cell r="Y14" t="str">
            <v>KTQT</v>
          </cell>
          <cell r="Z14" t="str">
            <v>Trường ĐH Kinh tế Quốc dân</v>
          </cell>
          <cell r="AA14" t="str">
            <v>TS. Nguyễn Cẩm Nhung</v>
          </cell>
          <cell r="AB14" t="str">
            <v>TCQT</v>
          </cell>
          <cell r="AC14" t="str">
            <v xml:space="preserve"> Trường ĐH Kinh tế, ĐHQG Hà Nội</v>
          </cell>
          <cell r="AD14" t="str">
            <v>PGS.TS. Nguyễn Thị Kim Chi</v>
          </cell>
          <cell r="AE14" t="str">
            <v>KTCT</v>
          </cell>
          <cell r="AF14" t="str">
            <v xml:space="preserve"> Trường ĐH Kinh tế, ĐHQG Hà Nội</v>
          </cell>
          <cell r="AG14" t="str">
            <v>4094/QĐ-ĐHKT ngày 16/12/2016 của Hiệu trưởng Trường ĐHKT</v>
          </cell>
          <cell r="AH14" t="str">
            <v>1150/ĐHKT-QĐ ngày 17/04/2018</v>
          </cell>
          <cell r="AI14">
            <v>3.44</v>
          </cell>
          <cell r="AJ14" t="str">
            <v>3379 /QĐ-ĐHKT</v>
          </cell>
          <cell r="AK14" t="str">
            <v>ngày 19 tháng 12 năm 2018</v>
          </cell>
          <cell r="AL14">
            <v>8.8000000000000007</v>
          </cell>
          <cell r="AM14" t="str">
            <v>A</v>
          </cell>
          <cell r="AR14" t="str">
            <v>0949388066</v>
          </cell>
          <cell r="AS14" t="str">
            <v>14h00</v>
          </cell>
          <cell r="AT14" t="str">
            <v>ngày 4 tháng 1 năm 2019</v>
          </cell>
          <cell r="AU14" t="str">
            <v>P.510, nhà E4, 144 Xuân Thủy, Cầu Giấy, HN</v>
          </cell>
          <cell r="AV14" t="e">
            <v>#N/A</v>
          </cell>
          <cell r="AW14" t="str">
            <v>14h00 ngày 4 tháng 1 năm 2019</v>
          </cell>
          <cell r="AX14" t="str">
            <v>14h00 ngày 4 tháng 1 năm 2019, tại P.510, nhà E4, 144 Xuân Thủy, Cầu Giấy, HN</v>
          </cell>
          <cell r="AZ14" t="str">
            <v>ngày 19 tháng 12 năm 2018</v>
          </cell>
          <cell r="BA14">
            <v>3379</v>
          </cell>
          <cell r="BB14" t="str">
            <v>/QĐ-ĐHKT</v>
          </cell>
          <cell r="BC14" t="str">
            <v>3379 /QĐ-ĐHKT</v>
          </cell>
          <cell r="BD14" t="str">
            <v>3379 /QĐ-ĐHKT ngày 19 tháng 12 năm 2018</v>
          </cell>
        </row>
        <row r="15">
          <cell r="D15" t="str">
            <v>Nguyễn Thị Hoa 22/11/1986</v>
          </cell>
          <cell r="E15" t="str">
            <v>Nguyễn Thị Hoa</v>
          </cell>
          <cell r="F15" t="str">
            <v>22/11/1986</v>
          </cell>
          <cell r="G15" t="str">
            <v>Bắc Ninh</v>
          </cell>
          <cell r="H15" t="str">
            <v>Bắc Ninh</v>
          </cell>
          <cell r="I15" t="str">
            <v>Kinh tế &amp; Kinh doanh quốc tế</v>
          </cell>
          <cell r="J15" t="str">
            <v>QH-2016-E.CH</v>
          </cell>
          <cell r="K15" t="str">
            <v>Kinh tế quốc tế</v>
          </cell>
          <cell r="L15" t="str">
            <v>60310106</v>
          </cell>
          <cell r="M15" t="str">
            <v>4</v>
          </cell>
          <cell r="N15" t="str">
            <v>Kinh tế quốc tế</v>
          </cell>
          <cell r="O15" t="str">
            <v>Hoạt động thanh toán quốc tế tại ngân hàng thương mại cổ phần đầu tư và phát triển Việt Nam trong bối cảnh hội nhập kinh tế quốc tế</v>
          </cell>
          <cell r="P15" t="str">
            <v>TS Nguyễn Thị Vũ Hà</v>
          </cell>
          <cell r="Q15" t="str">
            <v>Trường Đại học Kinh tế - ĐHQGHN</v>
          </cell>
          <cell r="R15" t="str">
            <v>PGS.TS. Nguyễn Anh Thu</v>
          </cell>
          <cell r="S15" t="str">
            <v>KTQT</v>
          </cell>
          <cell r="T15" t="str">
            <v xml:space="preserve"> Trường ĐH Kinh tế, ĐHQG Hà Nội</v>
          </cell>
          <cell r="U15" t="str">
            <v>GS.TS. Đỗ Đức Bình</v>
          </cell>
          <cell r="V15" t="str">
            <v>KTQT</v>
          </cell>
          <cell r="W15" t="str">
            <v>Trường ĐH Kinh tế Quốc dân</v>
          </cell>
          <cell r="X15" t="str">
            <v>PGS.TS. Nguyễn Thị Kim Chi</v>
          </cell>
          <cell r="Y15" t="str">
            <v>KTCT</v>
          </cell>
          <cell r="Z15" t="str">
            <v xml:space="preserve"> Trường ĐH Kinh tế, ĐHQG Hà Nội</v>
          </cell>
          <cell r="AA15" t="str">
            <v>TS. Nguyễn Cẩm Nhung</v>
          </cell>
          <cell r="AB15" t="str">
            <v>TCQT</v>
          </cell>
          <cell r="AC15" t="str">
            <v xml:space="preserve"> Trường ĐH Kinh tế, ĐHQG Hà Nội</v>
          </cell>
          <cell r="AD15" t="str">
            <v>TS. Lê Kim Sa</v>
          </cell>
          <cell r="AE15" t="str">
            <v>KTTG</v>
          </cell>
          <cell r="AF15" t="str">
            <v>Tạp chí Kinh tế Châu Á - Thái Bình Dương</v>
          </cell>
          <cell r="AG15" t="str">
            <v>2350/QĐ-ĐHKT ngày 25/8/2016 của Hiệu trưởng Trường ĐHKT</v>
          </cell>
          <cell r="AH15" t="str">
            <v>3068/ĐHKT-QĐ ngày 8/11/2017</v>
          </cell>
          <cell r="AI15">
            <v>3.47</v>
          </cell>
          <cell r="AJ15" t="str">
            <v>3380 /QĐ-ĐHKT</v>
          </cell>
          <cell r="AK15" t="str">
            <v>ngày 19 tháng 12 năm 2018</v>
          </cell>
          <cell r="AL15">
            <v>8.4</v>
          </cell>
          <cell r="AM15" t="str">
            <v>B+</v>
          </cell>
          <cell r="AR15" t="str">
            <v>0967112111</v>
          </cell>
          <cell r="AS15" t="str">
            <v>14h00</v>
          </cell>
          <cell r="AT15" t="str">
            <v>ngày 4 tháng 1 năm 2019</v>
          </cell>
          <cell r="AU15" t="str">
            <v>P.510, nhà E4, 144 Xuân Thủy, Cầu Giấy, HN</v>
          </cell>
          <cell r="AV15" t="e">
            <v>#N/A</v>
          </cell>
          <cell r="AW15" t="str">
            <v>14h00 ngày 4 tháng 1 năm 2019</v>
          </cell>
          <cell r="AX15" t="str">
            <v>14h00 ngày 4 tháng 1 năm 2019, tại P.510, nhà E4, 144 Xuân Thủy, Cầu Giấy, HN</v>
          </cell>
          <cell r="AZ15" t="str">
            <v>ngày 19 tháng 12 năm 2018</v>
          </cell>
          <cell r="BA15">
            <v>3380</v>
          </cell>
          <cell r="BB15" t="str">
            <v>/QĐ-ĐHKT</v>
          </cell>
          <cell r="BC15" t="str">
            <v>3380 /QĐ-ĐHKT</v>
          </cell>
          <cell r="BD15" t="str">
            <v>3380 /QĐ-ĐHKT ngày 19 tháng 12 năm 2018</v>
          </cell>
        </row>
        <row r="16">
          <cell r="D16" t="str">
            <v>Vũ Thùy Trang 20/11/1992</v>
          </cell>
          <cell r="E16" t="str">
            <v>Vũ Thùy Trang</v>
          </cell>
          <cell r="F16" t="str">
            <v>20/11/1992</v>
          </cell>
          <cell r="G16" t="str">
            <v>Lào Cai</v>
          </cell>
          <cell r="H16" t="str">
            <v>Lào Cai</v>
          </cell>
          <cell r="I16" t="str">
            <v>Kinh tế &amp; Kinh doanh quốc tế</v>
          </cell>
          <cell r="J16" t="str">
            <v>QH-2016-E</v>
          </cell>
          <cell r="K16" t="str">
            <v>Kinh tế quốc tế</v>
          </cell>
          <cell r="L16" t="str">
            <v>60310106</v>
          </cell>
          <cell r="M16" t="str">
            <v>4</v>
          </cell>
          <cell r="N16" t="str">
            <v>Kinh tế quốc tế</v>
          </cell>
          <cell r="O16" t="str">
            <v>Hoạt động chống buôn lậu và gian lận thương mại của ngành hải quan trong bối cảnh Việt Nam hội nhập kinh tế quốc tế</v>
          </cell>
          <cell r="P16" t="str">
            <v>PGS.TS Hà Văn Hội</v>
          </cell>
          <cell r="Q16" t="str">
            <v>Trường Đại học Kinh tế - ĐHQGHN</v>
          </cell>
          <cell r="R16" t="str">
            <v>PGS.TS. Nguyễn Anh Thu</v>
          </cell>
          <cell r="S16" t="str">
            <v>KTQT</v>
          </cell>
          <cell r="T16" t="str">
            <v xml:space="preserve"> Trường ĐH Kinh tế, ĐHQG Hà Nội</v>
          </cell>
          <cell r="U16" t="str">
            <v>PGS.TS. Nguyễn Thị Kim Chi</v>
          </cell>
          <cell r="V16" t="str">
            <v>KTCT</v>
          </cell>
          <cell r="W16" t="str">
            <v xml:space="preserve"> Trường ĐH Kinh tế, ĐHQG Hà Nội</v>
          </cell>
          <cell r="X16" t="str">
            <v>TS. Lê Kim Sa</v>
          </cell>
          <cell r="Y16" t="str">
            <v>KTTG</v>
          </cell>
          <cell r="Z16" t="str">
            <v>Tạp chí Kinh tế Châu Á - Thái Bình Dương</v>
          </cell>
          <cell r="AA16" t="str">
            <v>TS. Nguyễn Cẩm Nhung</v>
          </cell>
          <cell r="AB16" t="str">
            <v>TCQT</v>
          </cell>
          <cell r="AC16" t="str">
            <v xml:space="preserve"> Trường ĐH Kinh tế, ĐHQG Hà Nội</v>
          </cell>
          <cell r="AD16" t="str">
            <v>GS.TS. Đỗ Đức Bình</v>
          </cell>
          <cell r="AE16" t="str">
            <v>KTQT</v>
          </cell>
          <cell r="AF16" t="str">
            <v>Trường ĐH Kinh tế Quốc dân</v>
          </cell>
          <cell r="AG16" t="str">
            <v>4094/QĐ-ĐHKT ngày 16/12/2016 của Hiệu trưởng Trường ĐHKT</v>
          </cell>
          <cell r="AH16" t="str">
            <v>1153/ĐHKT-QĐ ngày 17/04/2018</v>
          </cell>
          <cell r="AI16">
            <v>3.27</v>
          </cell>
          <cell r="AJ16" t="str">
            <v>3381 /QĐ-ĐHKT</v>
          </cell>
          <cell r="AK16" t="str">
            <v>ngày 19 tháng 12 năm 2018</v>
          </cell>
          <cell r="AL16">
            <v>8.5</v>
          </cell>
          <cell r="AM16" t="str">
            <v>A</v>
          </cell>
          <cell r="AR16" t="str">
            <v>0963601806</v>
          </cell>
          <cell r="AS16" t="str">
            <v>14h00</v>
          </cell>
          <cell r="AT16" t="str">
            <v>ngày 4 tháng 1 năm 2019</v>
          </cell>
          <cell r="AU16" t="str">
            <v>P.510, nhà E4, 144 Xuân Thủy, Cầu Giấy, HN</v>
          </cell>
          <cell r="AV16" t="e">
            <v>#N/A</v>
          </cell>
          <cell r="AW16" t="str">
            <v>14h00 ngày 4 tháng 1 năm 2019</v>
          </cell>
          <cell r="AX16" t="str">
            <v>14h00 ngày 4 tháng 1 năm 2019, tại P.510, nhà E4, 144 Xuân Thủy, Cầu Giấy, HN</v>
          </cell>
          <cell r="AZ16" t="str">
            <v>ngày 19 tháng 12 năm 2018</v>
          </cell>
          <cell r="BA16">
            <v>3381</v>
          </cell>
          <cell r="BB16" t="str">
            <v>/QĐ-ĐHKT</v>
          </cell>
          <cell r="BC16" t="str">
            <v>3381 /QĐ-ĐHKT</v>
          </cell>
          <cell r="BD16" t="str">
            <v>3381 /QĐ-ĐHKT ngày 19 tháng 12 năm 2018</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inhphongit@gmail.com" TargetMode="External"/><Relationship Id="rId13" Type="http://schemas.openxmlformats.org/officeDocument/2006/relationships/hyperlink" Target="mailto:dothenam.2424@gmail.com" TargetMode="External"/><Relationship Id="rId18" Type="http://schemas.openxmlformats.org/officeDocument/2006/relationships/hyperlink" Target="mailto:linhnguyen1693@gmail.com" TargetMode="External"/><Relationship Id="rId26" Type="http://schemas.openxmlformats.org/officeDocument/2006/relationships/hyperlink" Target="mailto:linhnguyen239@gmail.com" TargetMode="External"/><Relationship Id="rId39" Type="http://schemas.openxmlformats.org/officeDocument/2006/relationships/hyperlink" Target="mailto:ptthanh@hunre.edu.vn" TargetMode="External"/><Relationship Id="rId3" Type="http://schemas.openxmlformats.org/officeDocument/2006/relationships/hyperlink" Target="mailto:hoangvd00@gmail.com" TargetMode="External"/><Relationship Id="rId21" Type="http://schemas.openxmlformats.org/officeDocument/2006/relationships/hyperlink" Target="mailto:nganpt129@gmail.com" TargetMode="External"/><Relationship Id="rId34" Type="http://schemas.openxmlformats.org/officeDocument/2006/relationships/hyperlink" Target="mailto:ngocbichtcnl@gmail.com" TargetMode="External"/><Relationship Id="rId42" Type="http://schemas.openxmlformats.org/officeDocument/2006/relationships/hyperlink" Target="mailto:ngovuong@gmail.com" TargetMode="External"/><Relationship Id="rId7" Type="http://schemas.openxmlformats.org/officeDocument/2006/relationships/hyperlink" Target="mailto:trungltfb00528@gmail.com" TargetMode="External"/><Relationship Id="rId12" Type="http://schemas.openxmlformats.org/officeDocument/2006/relationships/hyperlink" Target="mailto:pmphuongqlda@gmail.com" TargetMode="External"/><Relationship Id="rId17" Type="http://schemas.openxmlformats.org/officeDocument/2006/relationships/hyperlink" Target="mailto:ngason.db77@gmail.com" TargetMode="External"/><Relationship Id="rId25" Type="http://schemas.openxmlformats.org/officeDocument/2006/relationships/hyperlink" Target="mailto:duongtanqlkd@gmail.com" TargetMode="External"/><Relationship Id="rId33" Type="http://schemas.openxmlformats.org/officeDocument/2006/relationships/hyperlink" Target="mailto:tbnga21@gmail.com" TargetMode="External"/><Relationship Id="rId38" Type="http://schemas.openxmlformats.org/officeDocument/2006/relationships/hyperlink" Target="mailto:hoangthainam@gmail.com" TargetMode="External"/><Relationship Id="rId2" Type="http://schemas.openxmlformats.org/officeDocument/2006/relationships/hyperlink" Target="mailto:thamhuong09071989@gmail.com" TargetMode="External"/><Relationship Id="rId16" Type="http://schemas.openxmlformats.org/officeDocument/2006/relationships/hyperlink" Target="mailto:anhnam2605@gmail.com" TargetMode="External"/><Relationship Id="rId20" Type="http://schemas.openxmlformats.org/officeDocument/2006/relationships/hyperlink" Target="mailto:dangvienabth@gmail.com" TargetMode="External"/><Relationship Id="rId29" Type="http://schemas.openxmlformats.org/officeDocument/2006/relationships/hyperlink" Target="mailto:huongvcu@gmail.com" TargetMode="External"/><Relationship Id="rId41" Type="http://schemas.openxmlformats.org/officeDocument/2006/relationships/hyperlink" Target="mailto:nguyenkimloan90@gmail.com" TargetMode="External"/><Relationship Id="rId1" Type="http://schemas.openxmlformats.org/officeDocument/2006/relationships/hyperlink" Target="mailto:lenguyetqtkd@gmail.com" TargetMode="External"/><Relationship Id="rId6" Type="http://schemas.openxmlformats.org/officeDocument/2006/relationships/hyperlink" Target="mailto:leminh200991@gmail.com" TargetMode="External"/><Relationship Id="rId11" Type="http://schemas.openxmlformats.org/officeDocument/2006/relationships/hyperlink" Target="mailto:huongnhim.bg@gmail.com" TargetMode="External"/><Relationship Id="rId24" Type="http://schemas.openxmlformats.org/officeDocument/2006/relationships/hyperlink" Target="mailto:tinhlng1@gmail.com" TargetMode="External"/><Relationship Id="rId32" Type="http://schemas.openxmlformats.org/officeDocument/2006/relationships/hyperlink" Target="mailto:huong.2117@gmail.com" TargetMode="External"/><Relationship Id="rId37" Type="http://schemas.openxmlformats.org/officeDocument/2006/relationships/hyperlink" Target="mailto:nguyenha190392@gmail.com" TargetMode="External"/><Relationship Id="rId40" Type="http://schemas.openxmlformats.org/officeDocument/2006/relationships/hyperlink" Target="mailto:anhtung22488@gmail.com" TargetMode="External"/><Relationship Id="rId5" Type="http://schemas.openxmlformats.org/officeDocument/2006/relationships/hyperlink" Target="mailto:huongbuoi280884@gmail.com" TargetMode="External"/><Relationship Id="rId15" Type="http://schemas.openxmlformats.org/officeDocument/2006/relationships/hyperlink" Target="mailto:haphuong940523@gmail.com" TargetMode="External"/><Relationship Id="rId23" Type="http://schemas.openxmlformats.org/officeDocument/2006/relationships/hyperlink" Target="mailto:lamminhngoc26@gmail.com" TargetMode="External"/><Relationship Id="rId28" Type="http://schemas.openxmlformats.org/officeDocument/2006/relationships/hyperlink" Target="mailto:kelatdo@gmail.com" TargetMode="External"/><Relationship Id="rId36" Type="http://schemas.openxmlformats.org/officeDocument/2006/relationships/hyperlink" Target="mailto:hahuyenvu88@gmail.com" TargetMode="External"/><Relationship Id="rId10" Type="http://schemas.openxmlformats.org/officeDocument/2006/relationships/hyperlink" Target="mailto:dotrongtan301@gmail.com" TargetMode="External"/><Relationship Id="rId19" Type="http://schemas.openxmlformats.org/officeDocument/2006/relationships/hyperlink" Target="mailto:vuthuy110892@gmail.com" TargetMode="External"/><Relationship Id="rId31" Type="http://schemas.openxmlformats.org/officeDocument/2006/relationships/hyperlink" Target="mailto:nguyenanhvu@hnue.edu.vn" TargetMode="External"/><Relationship Id="rId4" Type="http://schemas.openxmlformats.org/officeDocument/2006/relationships/hyperlink" Target="mailto:dominhtranghubt@yahoo.com" TargetMode="External"/><Relationship Id="rId9" Type="http://schemas.openxmlformats.org/officeDocument/2006/relationships/hyperlink" Target="mailto:phamhaiyen1087@gmail.com" TargetMode="External"/><Relationship Id="rId14" Type="http://schemas.openxmlformats.org/officeDocument/2006/relationships/hyperlink" Target="mailto:haolephuong2708@gmail.com" TargetMode="External"/><Relationship Id="rId22" Type="http://schemas.openxmlformats.org/officeDocument/2006/relationships/hyperlink" Target="mailto:minhngoc193@gmail.com" TargetMode="External"/><Relationship Id="rId27" Type="http://schemas.openxmlformats.org/officeDocument/2006/relationships/hyperlink" Target="mailto:dungnv.epl@gmail.com" TargetMode="External"/><Relationship Id="rId30" Type="http://schemas.openxmlformats.org/officeDocument/2006/relationships/hyperlink" Target="mailto:vuongthu6891@gmail.com" TargetMode="External"/><Relationship Id="rId35" Type="http://schemas.openxmlformats.org/officeDocument/2006/relationships/hyperlink" Target="mailto:anh.dtn88@gmail.com" TargetMode="External"/><Relationship Id="rId4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minhphongit@gmail.com" TargetMode="External"/><Relationship Id="rId13" Type="http://schemas.openxmlformats.org/officeDocument/2006/relationships/hyperlink" Target="mailto:dothenam.2424@gmail.com" TargetMode="External"/><Relationship Id="rId18" Type="http://schemas.openxmlformats.org/officeDocument/2006/relationships/hyperlink" Target="mailto:linhnguyen1693@gmail.com" TargetMode="External"/><Relationship Id="rId26" Type="http://schemas.openxmlformats.org/officeDocument/2006/relationships/hyperlink" Target="mailto:linhnguyen239@gmail.com" TargetMode="External"/><Relationship Id="rId39" Type="http://schemas.openxmlformats.org/officeDocument/2006/relationships/hyperlink" Target="mailto:ptthanh@hunre.edu.vn" TargetMode="External"/><Relationship Id="rId3" Type="http://schemas.openxmlformats.org/officeDocument/2006/relationships/hyperlink" Target="mailto:hoangvd00@gmail.com" TargetMode="External"/><Relationship Id="rId21" Type="http://schemas.openxmlformats.org/officeDocument/2006/relationships/hyperlink" Target="mailto:nganpt129@gmail.com" TargetMode="External"/><Relationship Id="rId34" Type="http://schemas.openxmlformats.org/officeDocument/2006/relationships/hyperlink" Target="mailto:ngocbichtcnl@gmail.com" TargetMode="External"/><Relationship Id="rId42" Type="http://schemas.openxmlformats.org/officeDocument/2006/relationships/hyperlink" Target="mailto:ngovuong@gmail.com" TargetMode="External"/><Relationship Id="rId7" Type="http://schemas.openxmlformats.org/officeDocument/2006/relationships/hyperlink" Target="mailto:trungltfb00528@gmail.com" TargetMode="External"/><Relationship Id="rId12" Type="http://schemas.openxmlformats.org/officeDocument/2006/relationships/hyperlink" Target="mailto:pmphuongqlda@gmail.com" TargetMode="External"/><Relationship Id="rId17" Type="http://schemas.openxmlformats.org/officeDocument/2006/relationships/hyperlink" Target="mailto:ngason.db77@gmail.com" TargetMode="External"/><Relationship Id="rId25" Type="http://schemas.openxmlformats.org/officeDocument/2006/relationships/hyperlink" Target="mailto:duongtanqlkd@gmail.com" TargetMode="External"/><Relationship Id="rId33" Type="http://schemas.openxmlformats.org/officeDocument/2006/relationships/hyperlink" Target="mailto:tbnga21@gmail.com" TargetMode="External"/><Relationship Id="rId38" Type="http://schemas.openxmlformats.org/officeDocument/2006/relationships/hyperlink" Target="mailto:hoangthainam@gmail.com" TargetMode="External"/><Relationship Id="rId2" Type="http://schemas.openxmlformats.org/officeDocument/2006/relationships/hyperlink" Target="mailto:thamhuong09071989@gmail.com" TargetMode="External"/><Relationship Id="rId16" Type="http://schemas.openxmlformats.org/officeDocument/2006/relationships/hyperlink" Target="mailto:anhnam2605@gmail.com" TargetMode="External"/><Relationship Id="rId20" Type="http://schemas.openxmlformats.org/officeDocument/2006/relationships/hyperlink" Target="mailto:dangvienabth@gmail.com" TargetMode="External"/><Relationship Id="rId29" Type="http://schemas.openxmlformats.org/officeDocument/2006/relationships/hyperlink" Target="mailto:huongvcu@gmail.com" TargetMode="External"/><Relationship Id="rId41" Type="http://schemas.openxmlformats.org/officeDocument/2006/relationships/hyperlink" Target="mailto:nguyenkimloan90@gmail.com" TargetMode="External"/><Relationship Id="rId1" Type="http://schemas.openxmlformats.org/officeDocument/2006/relationships/hyperlink" Target="mailto:lenguyetqlkd@gmail.com" TargetMode="External"/><Relationship Id="rId6" Type="http://schemas.openxmlformats.org/officeDocument/2006/relationships/hyperlink" Target="mailto:leminh200991@gmail.com" TargetMode="External"/><Relationship Id="rId11" Type="http://schemas.openxmlformats.org/officeDocument/2006/relationships/hyperlink" Target="mailto:huongnhim.bg@gmail.com" TargetMode="External"/><Relationship Id="rId24" Type="http://schemas.openxmlformats.org/officeDocument/2006/relationships/hyperlink" Target="mailto:tinhlng1@gmail.com" TargetMode="External"/><Relationship Id="rId32" Type="http://schemas.openxmlformats.org/officeDocument/2006/relationships/hyperlink" Target="mailto:huong.2117@gmail.com" TargetMode="External"/><Relationship Id="rId37" Type="http://schemas.openxmlformats.org/officeDocument/2006/relationships/hyperlink" Target="mailto:nguyenha190392@gmail.com" TargetMode="External"/><Relationship Id="rId40" Type="http://schemas.openxmlformats.org/officeDocument/2006/relationships/hyperlink" Target="mailto:anhtung22488@gmail.com" TargetMode="External"/><Relationship Id="rId5" Type="http://schemas.openxmlformats.org/officeDocument/2006/relationships/hyperlink" Target="mailto:huongbuoi280884@gmail.com" TargetMode="External"/><Relationship Id="rId15" Type="http://schemas.openxmlformats.org/officeDocument/2006/relationships/hyperlink" Target="mailto:haphuong940523@gmail.com" TargetMode="External"/><Relationship Id="rId23" Type="http://schemas.openxmlformats.org/officeDocument/2006/relationships/hyperlink" Target="mailto:lamminhngoc26@gmail.com" TargetMode="External"/><Relationship Id="rId28" Type="http://schemas.openxmlformats.org/officeDocument/2006/relationships/hyperlink" Target="mailto:kelatdo@gmail.com" TargetMode="External"/><Relationship Id="rId36" Type="http://schemas.openxmlformats.org/officeDocument/2006/relationships/hyperlink" Target="mailto:hahuyenvu88@gmail.com" TargetMode="External"/><Relationship Id="rId10" Type="http://schemas.openxmlformats.org/officeDocument/2006/relationships/hyperlink" Target="mailto:dotrongtan301@gmail.com" TargetMode="External"/><Relationship Id="rId19" Type="http://schemas.openxmlformats.org/officeDocument/2006/relationships/hyperlink" Target="mailto:vuthuy110892@gmail.com" TargetMode="External"/><Relationship Id="rId31" Type="http://schemas.openxmlformats.org/officeDocument/2006/relationships/hyperlink" Target="mailto:nguyenanhvu@hnue.edu.vn" TargetMode="External"/><Relationship Id="rId4" Type="http://schemas.openxmlformats.org/officeDocument/2006/relationships/hyperlink" Target="mailto:dominhtranghubt@yahoo.com" TargetMode="External"/><Relationship Id="rId9" Type="http://schemas.openxmlformats.org/officeDocument/2006/relationships/hyperlink" Target="mailto:phamhaiyen1087@gmail.com" TargetMode="External"/><Relationship Id="rId14" Type="http://schemas.openxmlformats.org/officeDocument/2006/relationships/hyperlink" Target="mailto:haolephuong2708@gmail.com" TargetMode="External"/><Relationship Id="rId22" Type="http://schemas.openxmlformats.org/officeDocument/2006/relationships/hyperlink" Target="mailto:minhngoc193@gmail.com" TargetMode="External"/><Relationship Id="rId27" Type="http://schemas.openxmlformats.org/officeDocument/2006/relationships/hyperlink" Target="mailto:dungnv.epl@gmail.com" TargetMode="External"/><Relationship Id="rId30" Type="http://schemas.openxmlformats.org/officeDocument/2006/relationships/hyperlink" Target="mailto:vuongthu6891@gmail.com" TargetMode="External"/><Relationship Id="rId35" Type="http://schemas.openxmlformats.org/officeDocument/2006/relationships/hyperlink" Target="mailto:anh.dtn88@gmail.com" TargetMode="External"/><Relationship Id="rId43"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view="pageBreakPreview" topLeftCell="B1" zoomScale="55" zoomScaleNormal="55" zoomScaleSheetLayoutView="55" workbookViewId="0">
      <pane ySplit="6" topLeftCell="A28" activePane="bottomLeft" state="frozen"/>
      <selection activeCell="E1" sqref="E1"/>
      <selection pane="bottomLeft" activeCell="AG59" sqref="AG59"/>
    </sheetView>
  </sheetViews>
  <sheetFormatPr defaultRowHeight="15.75" x14ac:dyDescent="0.25"/>
  <cols>
    <col min="1" max="1" width="20.5703125" style="4" hidden="1" customWidth="1"/>
    <col min="2" max="2" width="7" style="4" customWidth="1"/>
    <col min="3" max="3" width="12.5703125" style="4" customWidth="1"/>
    <col min="4" max="4" width="15.42578125" style="27" customWidth="1"/>
    <col min="5" max="5" width="9.28515625" style="27" customWidth="1"/>
    <col min="6" max="6" width="19.7109375" style="4" hidden="1" customWidth="1"/>
    <col min="7" max="7" width="14" style="4" customWidth="1"/>
    <col min="8" max="8" width="10.140625" style="21" customWidth="1"/>
    <col min="9" max="9" width="8.28515625" style="21" customWidth="1"/>
    <col min="10" max="10" width="10.28515625" style="4" customWidth="1"/>
    <col min="11" max="11" width="10.7109375" style="4" customWidth="1"/>
    <col min="12" max="14" width="13.28515625" style="4" hidden="1" customWidth="1"/>
    <col min="15" max="15" width="30.7109375" style="3" customWidth="1"/>
    <col min="16" max="16" width="12.7109375" style="4" customWidth="1"/>
    <col min="17" max="17" width="12.28515625" style="4" customWidth="1"/>
    <col min="18" max="18" width="11.5703125" style="4" customWidth="1"/>
    <col min="19" max="19" width="8.85546875" style="8" customWidth="1"/>
    <col min="20" max="20" width="10.85546875" style="4" hidden="1" customWidth="1"/>
    <col min="21" max="21" width="8" style="55" customWidth="1"/>
    <col min="22" max="22" width="8" style="4" customWidth="1"/>
    <col min="23" max="23" width="8.85546875" style="4" customWidth="1"/>
    <col min="24" max="24" width="17.140625" style="21" customWidth="1"/>
    <col min="25" max="25" width="13" style="4" customWidth="1"/>
    <col min="26" max="30" width="11" style="4" customWidth="1"/>
    <col min="31" max="31" width="10" style="4" customWidth="1"/>
    <col min="32" max="16384" width="9.140625" style="4"/>
  </cols>
  <sheetData>
    <row r="1" spans="1:34" ht="20.25" customHeight="1" x14ac:dyDescent="0.25">
      <c r="B1" s="9" t="s">
        <v>10</v>
      </c>
      <c r="D1" s="7"/>
      <c r="E1" s="7"/>
    </row>
    <row r="2" spans="1:34" ht="19.5" customHeight="1" x14ac:dyDescent="0.25">
      <c r="B2" s="17" t="s">
        <v>9</v>
      </c>
      <c r="D2" s="7"/>
      <c r="E2" s="7"/>
    </row>
    <row r="3" spans="1:34" ht="21.75" customHeight="1" x14ac:dyDescent="0.25">
      <c r="D3" s="7"/>
      <c r="E3" s="7"/>
    </row>
    <row r="4" spans="1:34" s="9" customFormat="1" ht="51.75" customHeight="1" x14ac:dyDescent="0.3">
      <c r="B4" s="180" t="s">
        <v>437</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row>
    <row r="5" spans="1:34" s="9" customFormat="1" ht="17.25" customHeight="1" x14ac:dyDescent="0.3">
      <c r="B5" s="10"/>
      <c r="D5" s="11"/>
      <c r="E5" s="11"/>
      <c r="H5" s="22"/>
      <c r="I5" s="22"/>
      <c r="O5" s="3"/>
      <c r="S5" s="12"/>
      <c r="U5" s="56"/>
      <c r="X5" s="22"/>
    </row>
    <row r="6" spans="1:34" s="9" customFormat="1" ht="150" customHeight="1" x14ac:dyDescent="0.25">
      <c r="B6" s="18" t="s">
        <v>38</v>
      </c>
      <c r="C6" s="28" t="s">
        <v>12</v>
      </c>
      <c r="D6" s="26" t="s">
        <v>11</v>
      </c>
      <c r="E6" s="48"/>
      <c r="F6" s="19" t="s">
        <v>11</v>
      </c>
      <c r="G6" s="18" t="s">
        <v>0</v>
      </c>
      <c r="H6" s="18" t="s">
        <v>1</v>
      </c>
      <c r="I6" s="18" t="s">
        <v>2</v>
      </c>
      <c r="J6" s="28" t="s">
        <v>3</v>
      </c>
      <c r="K6" s="18" t="s">
        <v>4</v>
      </c>
      <c r="L6" s="18" t="s">
        <v>5</v>
      </c>
      <c r="M6" s="18" t="s">
        <v>7</v>
      </c>
      <c r="N6" s="34" t="s">
        <v>30</v>
      </c>
      <c r="O6" s="18" t="s">
        <v>6</v>
      </c>
      <c r="P6" s="18" t="s">
        <v>13</v>
      </c>
      <c r="Q6" s="28" t="s">
        <v>14</v>
      </c>
      <c r="R6" s="34" t="s">
        <v>19</v>
      </c>
      <c r="S6" s="20" t="s">
        <v>17</v>
      </c>
      <c r="T6" s="37" t="s">
        <v>29</v>
      </c>
      <c r="U6" s="57" t="s">
        <v>15</v>
      </c>
      <c r="V6" s="37" t="s">
        <v>16</v>
      </c>
      <c r="W6" s="18" t="s">
        <v>37</v>
      </c>
      <c r="X6" s="37" t="s">
        <v>18</v>
      </c>
      <c r="Y6" s="18" t="s">
        <v>20</v>
      </c>
      <c r="Z6" s="28" t="s">
        <v>24</v>
      </c>
      <c r="AA6" s="18" t="s">
        <v>25</v>
      </c>
      <c r="AB6" s="18" t="s">
        <v>26</v>
      </c>
      <c r="AC6" s="18" t="s">
        <v>27</v>
      </c>
      <c r="AD6" s="18" t="s">
        <v>28</v>
      </c>
      <c r="AE6" s="18" t="s">
        <v>21</v>
      </c>
      <c r="AF6" s="16"/>
      <c r="AG6" s="16"/>
      <c r="AH6" s="16"/>
    </row>
    <row r="7" spans="1:34" s="9" customFormat="1" ht="89.25" customHeight="1" x14ac:dyDescent="0.25">
      <c r="A7" s="13" t="s">
        <v>667</v>
      </c>
      <c r="B7" s="15">
        <v>1</v>
      </c>
      <c r="C7" s="38">
        <v>17058004</v>
      </c>
      <c r="D7" s="44" t="s">
        <v>395</v>
      </c>
      <c r="E7" s="45" t="s">
        <v>267</v>
      </c>
      <c r="F7" s="23" t="s">
        <v>396</v>
      </c>
      <c r="G7" s="29" t="s">
        <v>397</v>
      </c>
      <c r="H7" s="15" t="s">
        <v>376</v>
      </c>
      <c r="I7" s="15" t="s">
        <v>33</v>
      </c>
      <c r="J7" s="39" t="s">
        <v>398</v>
      </c>
      <c r="K7" s="15" t="s">
        <v>147</v>
      </c>
      <c r="L7" s="15">
        <v>60310106</v>
      </c>
      <c r="M7" s="2" t="s">
        <v>286</v>
      </c>
      <c r="N7" s="35"/>
      <c r="O7" s="15" t="s">
        <v>399</v>
      </c>
      <c r="P7" s="15" t="s">
        <v>400</v>
      </c>
      <c r="Q7" s="39" t="s">
        <v>150</v>
      </c>
      <c r="R7" s="36" t="s">
        <v>401</v>
      </c>
      <c r="S7" s="2" t="s">
        <v>619</v>
      </c>
      <c r="T7" s="40"/>
      <c r="U7" s="58">
        <v>8.6999999999999993</v>
      </c>
      <c r="V7" s="31" t="s">
        <v>720</v>
      </c>
      <c r="W7" s="2" t="s">
        <v>226</v>
      </c>
      <c r="X7" s="123" t="s">
        <v>152</v>
      </c>
      <c r="Y7" s="5" t="s">
        <v>668</v>
      </c>
      <c r="Z7" s="53" t="s">
        <v>607</v>
      </c>
      <c r="AA7" s="2" t="s">
        <v>609</v>
      </c>
      <c r="AB7" s="2" t="s">
        <v>608</v>
      </c>
      <c r="AC7" s="2" t="s">
        <v>610</v>
      </c>
      <c r="AD7" s="2" t="s">
        <v>611</v>
      </c>
      <c r="AE7" s="2" t="s">
        <v>503</v>
      </c>
      <c r="AF7" s="4" t="e">
        <f>VLOOKUP(A7,#REF!,16,0)</f>
        <v>#REF!</v>
      </c>
      <c r="AG7" s="16"/>
      <c r="AH7" s="16"/>
    </row>
    <row r="8" spans="1:34" s="9" customFormat="1" ht="89.25" customHeight="1" x14ac:dyDescent="0.25">
      <c r="A8" s="13" t="s">
        <v>599</v>
      </c>
      <c r="B8" s="15">
        <v>2</v>
      </c>
      <c r="C8" s="38">
        <v>16055221</v>
      </c>
      <c r="D8" s="44" t="s">
        <v>264</v>
      </c>
      <c r="E8" s="45" t="s">
        <v>265</v>
      </c>
      <c r="F8" s="23" t="s">
        <v>600</v>
      </c>
      <c r="G8" s="29" t="s">
        <v>266</v>
      </c>
      <c r="H8" s="15" t="s">
        <v>32</v>
      </c>
      <c r="I8" s="15" t="s">
        <v>33</v>
      </c>
      <c r="J8" s="39" t="s">
        <v>398</v>
      </c>
      <c r="K8" s="15" t="s">
        <v>124</v>
      </c>
      <c r="L8" s="15" t="s">
        <v>601</v>
      </c>
      <c r="M8" s="2" t="s">
        <v>286</v>
      </c>
      <c r="N8" s="35"/>
      <c r="O8" s="15" t="s">
        <v>602</v>
      </c>
      <c r="P8" s="15" t="s">
        <v>603</v>
      </c>
      <c r="Q8" s="39" t="s">
        <v>150</v>
      </c>
      <c r="R8" s="36" t="s">
        <v>604</v>
      </c>
      <c r="S8" s="2" t="s">
        <v>605</v>
      </c>
      <c r="T8" s="40"/>
      <c r="U8" s="58">
        <v>8.5</v>
      </c>
      <c r="V8" s="31" t="s">
        <v>720</v>
      </c>
      <c r="W8" s="2" t="s">
        <v>31</v>
      </c>
      <c r="X8" s="123" t="s">
        <v>497</v>
      </c>
      <c r="Y8" s="5" t="s">
        <v>606</v>
      </c>
      <c r="Z8" s="53" t="s">
        <v>607</v>
      </c>
      <c r="AA8" s="2" t="s">
        <v>608</v>
      </c>
      <c r="AB8" s="2" t="s">
        <v>609</v>
      </c>
      <c r="AC8" s="2" t="s">
        <v>610</v>
      </c>
      <c r="AD8" s="2" t="s">
        <v>611</v>
      </c>
      <c r="AE8" s="2" t="s">
        <v>503</v>
      </c>
      <c r="AF8" s="4" t="e">
        <f>VLOOKUP(A8,#REF!,16,0)</f>
        <v>#REF!</v>
      </c>
      <c r="AG8" s="16"/>
      <c r="AH8" s="16"/>
    </row>
    <row r="9" spans="1:34" s="9" customFormat="1" ht="89.25" customHeight="1" x14ac:dyDescent="0.25">
      <c r="A9" s="13" t="s">
        <v>515</v>
      </c>
      <c r="B9" s="15">
        <v>3</v>
      </c>
      <c r="C9" s="14">
        <v>16055081</v>
      </c>
      <c r="D9" s="44" t="s">
        <v>155</v>
      </c>
      <c r="E9" s="45" t="s">
        <v>156</v>
      </c>
      <c r="F9" s="23" t="s">
        <v>516</v>
      </c>
      <c r="G9" s="29" t="s">
        <v>157</v>
      </c>
      <c r="H9" s="15" t="s">
        <v>517</v>
      </c>
      <c r="I9" s="15" t="s">
        <v>33</v>
      </c>
      <c r="J9" s="15" t="s">
        <v>518</v>
      </c>
      <c r="K9" s="15" t="s">
        <v>124</v>
      </c>
      <c r="L9" s="15" t="s">
        <v>519</v>
      </c>
      <c r="M9" s="2" t="s">
        <v>158</v>
      </c>
      <c r="N9" s="2"/>
      <c r="O9" s="15" t="s">
        <v>520</v>
      </c>
      <c r="P9" s="15" t="s">
        <v>521</v>
      </c>
      <c r="Q9" s="15" t="s">
        <v>480</v>
      </c>
      <c r="R9" s="15" t="s">
        <v>522</v>
      </c>
      <c r="S9" s="2" t="s">
        <v>523</v>
      </c>
      <c r="T9" s="2"/>
      <c r="U9" s="58">
        <v>8.6</v>
      </c>
      <c r="V9" s="31" t="s">
        <v>720</v>
      </c>
      <c r="W9" s="2" t="s">
        <v>31</v>
      </c>
      <c r="X9" s="15" t="s">
        <v>484</v>
      </c>
      <c r="Y9" s="5" t="s">
        <v>524</v>
      </c>
      <c r="Z9" s="2" t="s">
        <v>525</v>
      </c>
      <c r="AA9" s="2" t="s">
        <v>526</v>
      </c>
      <c r="AB9" s="2" t="s">
        <v>527</v>
      </c>
      <c r="AC9" s="2" t="s">
        <v>528</v>
      </c>
      <c r="AD9" s="2" t="s">
        <v>529</v>
      </c>
      <c r="AE9" s="2" t="s">
        <v>530</v>
      </c>
      <c r="AF9" s="4" t="e">
        <f>VLOOKUP(A9,#REF!,16,0)</f>
        <v>#REF!</v>
      </c>
      <c r="AG9" s="4"/>
      <c r="AH9" s="16"/>
    </row>
    <row r="10" spans="1:34" s="9" customFormat="1" ht="89.25" customHeight="1" x14ac:dyDescent="0.25">
      <c r="A10" s="13" t="s">
        <v>677</v>
      </c>
      <c r="B10" s="15">
        <v>4</v>
      </c>
      <c r="C10" s="14">
        <v>16055329</v>
      </c>
      <c r="D10" s="44" t="s">
        <v>337</v>
      </c>
      <c r="E10" s="45" t="s">
        <v>427</v>
      </c>
      <c r="F10" s="23" t="s">
        <v>428</v>
      </c>
      <c r="G10" s="29" t="s">
        <v>429</v>
      </c>
      <c r="H10" s="15" t="s">
        <v>32</v>
      </c>
      <c r="I10" s="15" t="s">
        <v>33</v>
      </c>
      <c r="J10" s="15" t="s">
        <v>181</v>
      </c>
      <c r="K10" s="15" t="s">
        <v>124</v>
      </c>
      <c r="L10" s="15" t="s">
        <v>519</v>
      </c>
      <c r="M10" s="2"/>
      <c r="N10" s="2"/>
      <c r="O10" s="15" t="s">
        <v>678</v>
      </c>
      <c r="P10" s="15" t="s">
        <v>679</v>
      </c>
      <c r="Q10" s="15" t="s">
        <v>480</v>
      </c>
      <c r="R10" s="15" t="s">
        <v>680</v>
      </c>
      <c r="S10" s="2" t="s">
        <v>635</v>
      </c>
      <c r="T10" s="2"/>
      <c r="U10" s="58">
        <v>8.6</v>
      </c>
      <c r="V10" s="31" t="s">
        <v>720</v>
      </c>
      <c r="W10" s="2" t="s">
        <v>31</v>
      </c>
      <c r="X10" s="15" t="s">
        <v>497</v>
      </c>
      <c r="Y10" s="5" t="s">
        <v>681</v>
      </c>
      <c r="Z10" s="2" t="s">
        <v>521</v>
      </c>
      <c r="AA10" s="2" t="s">
        <v>544</v>
      </c>
      <c r="AB10" s="2" t="s">
        <v>547</v>
      </c>
      <c r="AC10" s="2" t="s">
        <v>546</v>
      </c>
      <c r="AD10" s="2" t="s">
        <v>545</v>
      </c>
      <c r="AE10" s="2" t="s">
        <v>548</v>
      </c>
      <c r="AF10" s="4" t="e">
        <f>VLOOKUP(A10,#REF!,16,0)</f>
        <v>#REF!</v>
      </c>
      <c r="AG10" s="4" t="s">
        <v>727</v>
      </c>
      <c r="AH10" s="4"/>
    </row>
    <row r="11" spans="1:34" ht="89.25" customHeight="1" x14ac:dyDescent="0.25">
      <c r="A11" s="13" t="s">
        <v>585</v>
      </c>
      <c r="B11" s="15">
        <v>5</v>
      </c>
      <c r="C11" s="14">
        <v>17058136</v>
      </c>
      <c r="D11" s="44" t="s">
        <v>253</v>
      </c>
      <c r="E11" s="45" t="s">
        <v>165</v>
      </c>
      <c r="F11" s="23" t="s">
        <v>254</v>
      </c>
      <c r="G11" s="29" t="s">
        <v>255</v>
      </c>
      <c r="H11" s="15" t="s">
        <v>256</v>
      </c>
      <c r="I11" s="15" t="s">
        <v>165</v>
      </c>
      <c r="J11" s="15" t="s">
        <v>181</v>
      </c>
      <c r="K11" s="15" t="s">
        <v>147</v>
      </c>
      <c r="L11" s="15">
        <v>60340410</v>
      </c>
      <c r="M11" s="2" t="s">
        <v>158</v>
      </c>
      <c r="N11" s="2"/>
      <c r="O11" s="15" t="s">
        <v>257</v>
      </c>
      <c r="P11" s="15" t="s">
        <v>224</v>
      </c>
      <c r="Q11" s="15" t="s">
        <v>150</v>
      </c>
      <c r="R11" s="15" t="s">
        <v>258</v>
      </c>
      <c r="S11" s="2" t="s">
        <v>586</v>
      </c>
      <c r="T11" s="2"/>
      <c r="U11" s="58">
        <v>8.3000000000000007</v>
      </c>
      <c r="V11" s="31" t="s">
        <v>483</v>
      </c>
      <c r="W11" s="2" t="s">
        <v>31</v>
      </c>
      <c r="X11" s="15" t="s">
        <v>152</v>
      </c>
      <c r="Y11" s="5" t="s">
        <v>587</v>
      </c>
      <c r="Z11" s="2" t="s">
        <v>525</v>
      </c>
      <c r="AA11" s="2" t="s">
        <v>529</v>
      </c>
      <c r="AB11" s="2" t="s">
        <v>526</v>
      </c>
      <c r="AC11" s="2" t="s">
        <v>528</v>
      </c>
      <c r="AD11" s="2" t="s">
        <v>527</v>
      </c>
      <c r="AE11" s="2" t="s">
        <v>530</v>
      </c>
      <c r="AF11" s="4" t="e">
        <f>VLOOKUP(A11,#REF!,16,0)</f>
        <v>#REF!</v>
      </c>
    </row>
    <row r="12" spans="1:34" ht="89.25" customHeight="1" x14ac:dyDescent="0.25">
      <c r="A12" s="13" t="s">
        <v>541</v>
      </c>
      <c r="B12" s="15">
        <v>6</v>
      </c>
      <c r="C12" s="14">
        <v>17058141</v>
      </c>
      <c r="D12" s="44" t="s">
        <v>176</v>
      </c>
      <c r="E12" s="45" t="s">
        <v>177</v>
      </c>
      <c r="F12" s="23" t="s">
        <v>179</v>
      </c>
      <c r="G12" s="29" t="s">
        <v>178</v>
      </c>
      <c r="H12" s="15" t="s">
        <v>180</v>
      </c>
      <c r="I12" s="15" t="s">
        <v>165</v>
      </c>
      <c r="J12" s="15" t="s">
        <v>181</v>
      </c>
      <c r="K12" s="15" t="s">
        <v>147</v>
      </c>
      <c r="L12" s="15">
        <v>60340410</v>
      </c>
      <c r="M12" s="2" t="s">
        <v>158</v>
      </c>
      <c r="N12" s="2"/>
      <c r="O12" s="15" t="s">
        <v>182</v>
      </c>
      <c r="P12" s="15" t="s">
        <v>183</v>
      </c>
      <c r="Q12" s="15" t="s">
        <v>150</v>
      </c>
      <c r="R12" s="15" t="s">
        <v>184</v>
      </c>
      <c r="S12" s="2">
        <v>0</v>
      </c>
      <c r="T12" s="2"/>
      <c r="U12" s="58">
        <v>0</v>
      </c>
      <c r="V12" s="31" t="s">
        <v>542</v>
      </c>
      <c r="W12" s="2" t="s">
        <v>31</v>
      </c>
      <c r="X12" s="15" t="s">
        <v>152</v>
      </c>
      <c r="Y12" s="5" t="s">
        <v>543</v>
      </c>
      <c r="Z12" s="2" t="s">
        <v>521</v>
      </c>
      <c r="AA12" s="2" t="s">
        <v>544</v>
      </c>
      <c r="AB12" s="2" t="s">
        <v>545</v>
      </c>
      <c r="AC12" s="2" t="s">
        <v>546</v>
      </c>
      <c r="AD12" s="2" t="s">
        <v>547</v>
      </c>
      <c r="AE12" s="2" t="s">
        <v>548</v>
      </c>
      <c r="AF12" s="4" t="e">
        <f>VLOOKUP(A12,#REF!,16,0)</f>
        <v>#REF!</v>
      </c>
    </row>
    <row r="13" spans="1:34" ht="89.25" customHeight="1" x14ac:dyDescent="0.25">
      <c r="A13" s="13" t="s">
        <v>572</v>
      </c>
      <c r="B13" s="15">
        <v>7</v>
      </c>
      <c r="C13" s="14">
        <v>17058143</v>
      </c>
      <c r="D13" s="44" t="s">
        <v>219</v>
      </c>
      <c r="E13" s="45" t="s">
        <v>220</v>
      </c>
      <c r="F13" s="23" t="s">
        <v>222</v>
      </c>
      <c r="G13" s="29" t="s">
        <v>221</v>
      </c>
      <c r="H13" s="15" t="s">
        <v>32</v>
      </c>
      <c r="I13" s="15" t="s">
        <v>33</v>
      </c>
      <c r="J13" s="15" t="s">
        <v>181</v>
      </c>
      <c r="K13" s="15" t="s">
        <v>147</v>
      </c>
      <c r="L13" s="15">
        <v>60340410</v>
      </c>
      <c r="M13" s="2" t="s">
        <v>158</v>
      </c>
      <c r="N13" s="2"/>
      <c r="O13" s="15" t="s">
        <v>223</v>
      </c>
      <c r="P13" s="15" t="s">
        <v>224</v>
      </c>
      <c r="Q13" s="15" t="s">
        <v>150</v>
      </c>
      <c r="R13" s="15" t="s">
        <v>225</v>
      </c>
      <c r="S13" s="2" t="s">
        <v>573</v>
      </c>
      <c r="T13" s="2"/>
      <c r="U13" s="58">
        <v>8.8000000000000007</v>
      </c>
      <c r="V13" s="31" t="s">
        <v>720</v>
      </c>
      <c r="W13" s="2" t="s">
        <v>226</v>
      </c>
      <c r="X13" s="15" t="s">
        <v>152</v>
      </c>
      <c r="Y13" s="5" t="s">
        <v>574</v>
      </c>
      <c r="Z13" s="2" t="s">
        <v>525</v>
      </c>
      <c r="AA13" s="2" t="s">
        <v>529</v>
      </c>
      <c r="AB13" s="2" t="s">
        <v>527</v>
      </c>
      <c r="AC13" s="2" t="s">
        <v>528</v>
      </c>
      <c r="AD13" s="2" t="s">
        <v>526</v>
      </c>
      <c r="AE13" s="2" t="s">
        <v>530</v>
      </c>
      <c r="AF13" s="4" t="e">
        <f>VLOOKUP(A13,#REF!,16,0)</f>
        <v>#REF!</v>
      </c>
    </row>
    <row r="14" spans="1:34" ht="89.25" customHeight="1" x14ac:dyDescent="0.25">
      <c r="A14" s="13" t="s">
        <v>554</v>
      </c>
      <c r="B14" s="15">
        <v>8</v>
      </c>
      <c r="C14" s="14">
        <v>17058151</v>
      </c>
      <c r="D14" s="44" t="s">
        <v>201</v>
      </c>
      <c r="E14" s="45" t="s">
        <v>202</v>
      </c>
      <c r="F14" s="23" t="s">
        <v>204</v>
      </c>
      <c r="G14" s="29" t="s">
        <v>203</v>
      </c>
      <c r="H14" s="15" t="s">
        <v>191</v>
      </c>
      <c r="I14" s="15" t="s">
        <v>165</v>
      </c>
      <c r="J14" s="15" t="s">
        <v>181</v>
      </c>
      <c r="K14" s="15" t="s">
        <v>147</v>
      </c>
      <c r="L14" s="15">
        <v>60340410</v>
      </c>
      <c r="M14" s="2" t="s">
        <v>158</v>
      </c>
      <c r="N14" s="2"/>
      <c r="O14" s="15" t="s">
        <v>205</v>
      </c>
      <c r="P14" s="15" t="s">
        <v>206</v>
      </c>
      <c r="Q14" s="15" t="s">
        <v>150</v>
      </c>
      <c r="R14" s="15" t="s">
        <v>207</v>
      </c>
      <c r="S14" s="2">
        <v>0</v>
      </c>
      <c r="T14" s="2"/>
      <c r="U14" s="58">
        <v>0</v>
      </c>
      <c r="V14" s="31" t="s">
        <v>542</v>
      </c>
      <c r="W14" s="2" t="s">
        <v>31</v>
      </c>
      <c r="X14" s="15" t="s">
        <v>152</v>
      </c>
      <c r="Y14" s="5" t="s">
        <v>555</v>
      </c>
      <c r="Z14" s="2" t="s">
        <v>521</v>
      </c>
      <c r="AA14" s="2" t="s">
        <v>547</v>
      </c>
      <c r="AB14" s="2" t="s">
        <v>545</v>
      </c>
      <c r="AC14" s="2" t="s">
        <v>546</v>
      </c>
      <c r="AD14" s="2" t="s">
        <v>544</v>
      </c>
      <c r="AE14" s="2" t="s">
        <v>548</v>
      </c>
      <c r="AF14" s="4" t="e">
        <f>VLOOKUP(A14,#REF!,16,0)</f>
        <v>#REF!</v>
      </c>
    </row>
    <row r="15" spans="1:34" ht="89.25" customHeight="1" x14ac:dyDescent="0.25">
      <c r="A15" s="13" t="s">
        <v>659</v>
      </c>
      <c r="B15" s="15">
        <v>9</v>
      </c>
      <c r="C15" s="14">
        <v>16055139</v>
      </c>
      <c r="D15" s="44" t="s">
        <v>383</v>
      </c>
      <c r="E15" s="45" t="s">
        <v>384</v>
      </c>
      <c r="F15" s="23" t="s">
        <v>660</v>
      </c>
      <c r="G15" s="29" t="s">
        <v>385</v>
      </c>
      <c r="H15" s="15" t="s">
        <v>40</v>
      </c>
      <c r="I15" s="15" t="s">
        <v>165</v>
      </c>
      <c r="J15" s="15" t="s">
        <v>518</v>
      </c>
      <c r="K15" s="15" t="s">
        <v>124</v>
      </c>
      <c r="L15" s="15" t="s">
        <v>519</v>
      </c>
      <c r="M15" s="2" t="s">
        <v>158</v>
      </c>
      <c r="N15" s="2"/>
      <c r="O15" s="15" t="s">
        <v>661</v>
      </c>
      <c r="P15" s="15" t="s">
        <v>521</v>
      </c>
      <c r="Q15" s="15" t="s">
        <v>480</v>
      </c>
      <c r="R15" s="15" t="s">
        <v>662</v>
      </c>
      <c r="S15" s="2">
        <v>3</v>
      </c>
      <c r="T15" s="2"/>
      <c r="U15" s="58">
        <v>8.6</v>
      </c>
      <c r="V15" s="31" t="s">
        <v>720</v>
      </c>
      <c r="W15" s="2" t="s">
        <v>31</v>
      </c>
      <c r="X15" s="15" t="s">
        <v>484</v>
      </c>
      <c r="Y15" s="5" t="s">
        <v>663</v>
      </c>
      <c r="Z15" s="2" t="s">
        <v>525</v>
      </c>
      <c r="AA15" s="2" t="s">
        <v>527</v>
      </c>
      <c r="AB15" s="2" t="s">
        <v>526</v>
      </c>
      <c r="AC15" s="2" t="s">
        <v>528</v>
      </c>
      <c r="AD15" s="2" t="s">
        <v>529</v>
      </c>
      <c r="AE15" s="2" t="s">
        <v>530</v>
      </c>
      <c r="AF15" s="4" t="e">
        <f>VLOOKUP(A15,#REF!,16,0)</f>
        <v>#REF!</v>
      </c>
    </row>
    <row r="16" spans="1:34" ht="89.25" customHeight="1" x14ac:dyDescent="0.25">
      <c r="A16" s="13" t="s">
        <v>669</v>
      </c>
      <c r="B16" s="15">
        <v>10</v>
      </c>
      <c r="C16" s="14">
        <v>17058051</v>
      </c>
      <c r="D16" s="44" t="s">
        <v>404</v>
      </c>
      <c r="E16" s="45" t="s">
        <v>405</v>
      </c>
      <c r="F16" s="23" t="s">
        <v>406</v>
      </c>
      <c r="G16" s="29" t="s">
        <v>407</v>
      </c>
      <c r="H16" s="15" t="s">
        <v>32</v>
      </c>
      <c r="I16" s="15" t="s">
        <v>33</v>
      </c>
      <c r="J16" s="15" t="s">
        <v>146</v>
      </c>
      <c r="K16" s="15" t="s">
        <v>147</v>
      </c>
      <c r="L16" s="15">
        <v>60340102</v>
      </c>
      <c r="M16" s="2" t="s">
        <v>35</v>
      </c>
      <c r="N16" s="2"/>
      <c r="O16" s="15" t="s">
        <v>408</v>
      </c>
      <c r="P16" s="15" t="s">
        <v>341</v>
      </c>
      <c r="Q16" s="15" t="s">
        <v>150</v>
      </c>
      <c r="R16" s="15" t="s">
        <v>409</v>
      </c>
      <c r="S16" s="2" t="s">
        <v>716</v>
      </c>
      <c r="T16" s="2"/>
      <c r="U16" s="58">
        <v>8.9</v>
      </c>
      <c r="V16" s="31" t="s">
        <v>720</v>
      </c>
      <c r="W16" s="2" t="s">
        <v>31</v>
      </c>
      <c r="X16" s="15" t="s">
        <v>152</v>
      </c>
      <c r="Y16" s="5" t="s">
        <v>670</v>
      </c>
      <c r="Z16" s="2" t="s">
        <v>449</v>
      </c>
      <c r="AA16" s="2" t="s">
        <v>647</v>
      </c>
      <c r="AB16" s="2" t="s">
        <v>167</v>
      </c>
      <c r="AC16" s="2" t="s">
        <v>378</v>
      </c>
      <c r="AD16" s="2" t="s">
        <v>646</v>
      </c>
      <c r="AE16" s="2" t="s">
        <v>561</v>
      </c>
      <c r="AF16" s="4" t="e">
        <f>VLOOKUP(A16,#REF!,16,0)</f>
        <v>#REF!</v>
      </c>
    </row>
    <row r="17" spans="1:33" ht="89.25" customHeight="1" x14ac:dyDescent="0.25">
      <c r="A17" s="13" t="s">
        <v>650</v>
      </c>
      <c r="B17" s="15">
        <v>11</v>
      </c>
      <c r="C17" s="14">
        <v>17058053</v>
      </c>
      <c r="D17" s="44" t="s">
        <v>276</v>
      </c>
      <c r="E17" s="45" t="s">
        <v>347</v>
      </c>
      <c r="F17" s="23" t="s">
        <v>348</v>
      </c>
      <c r="G17" s="29" t="s">
        <v>349</v>
      </c>
      <c r="H17" s="15" t="s">
        <v>350</v>
      </c>
      <c r="I17" s="15" t="s">
        <v>165</v>
      </c>
      <c r="J17" s="15" t="s">
        <v>146</v>
      </c>
      <c r="K17" s="15" t="s">
        <v>147</v>
      </c>
      <c r="L17" s="15">
        <v>60340102</v>
      </c>
      <c r="M17" s="2" t="s">
        <v>35</v>
      </c>
      <c r="N17" s="2"/>
      <c r="O17" s="15" t="s">
        <v>351</v>
      </c>
      <c r="P17" s="15" t="s">
        <v>233</v>
      </c>
      <c r="Q17" s="15" t="s">
        <v>150</v>
      </c>
      <c r="R17" s="15" t="s">
        <v>352</v>
      </c>
      <c r="S17" s="2" t="s">
        <v>717</v>
      </c>
      <c r="T17" s="2"/>
      <c r="U17" s="58">
        <v>8.8000000000000007</v>
      </c>
      <c r="V17" s="31" t="s">
        <v>720</v>
      </c>
      <c r="W17" s="2" t="s">
        <v>31</v>
      </c>
      <c r="X17" s="15" t="s">
        <v>152</v>
      </c>
      <c r="Y17" s="5" t="s">
        <v>651</v>
      </c>
      <c r="Z17" s="2" t="s">
        <v>449</v>
      </c>
      <c r="AA17" s="2" t="s">
        <v>167</v>
      </c>
      <c r="AB17" s="2" t="s">
        <v>647</v>
      </c>
      <c r="AC17" s="2" t="s">
        <v>378</v>
      </c>
      <c r="AD17" s="2" t="s">
        <v>646</v>
      </c>
      <c r="AE17" s="2" t="s">
        <v>561</v>
      </c>
      <c r="AF17" s="4" t="e">
        <f>VLOOKUP(A17,#REF!,16,0)</f>
        <v>#REF!</v>
      </c>
    </row>
    <row r="18" spans="1:33" ht="89.25" customHeight="1" x14ac:dyDescent="0.25">
      <c r="A18" s="13" t="s">
        <v>581</v>
      </c>
      <c r="B18" s="15">
        <v>12</v>
      </c>
      <c r="C18" s="14">
        <v>17058056</v>
      </c>
      <c r="D18" s="44" t="s">
        <v>237</v>
      </c>
      <c r="E18" s="45" t="s">
        <v>238</v>
      </c>
      <c r="F18" s="23" t="s">
        <v>239</v>
      </c>
      <c r="G18" s="29" t="s">
        <v>240</v>
      </c>
      <c r="H18" s="15" t="s">
        <v>40</v>
      </c>
      <c r="I18" s="15" t="s">
        <v>33</v>
      </c>
      <c r="J18" s="15" t="s">
        <v>146</v>
      </c>
      <c r="K18" s="15" t="s">
        <v>147</v>
      </c>
      <c r="L18" s="15">
        <v>60340102</v>
      </c>
      <c r="M18" s="2" t="s">
        <v>35</v>
      </c>
      <c r="N18" s="2"/>
      <c r="O18" s="15" t="s">
        <v>241</v>
      </c>
      <c r="P18" s="15" t="s">
        <v>242</v>
      </c>
      <c r="Q18" s="15" t="s">
        <v>150</v>
      </c>
      <c r="R18" s="15" t="s">
        <v>243</v>
      </c>
      <c r="S18" s="2" t="s">
        <v>718</v>
      </c>
      <c r="T18" s="2"/>
      <c r="U18" s="58">
        <v>8.8000000000000007</v>
      </c>
      <c r="V18" s="31" t="s">
        <v>720</v>
      </c>
      <c r="W18" s="2" t="s">
        <v>31</v>
      </c>
      <c r="X18" s="15" t="s">
        <v>152</v>
      </c>
      <c r="Y18" s="5" t="s">
        <v>582</v>
      </c>
      <c r="Z18" s="2" t="s">
        <v>449</v>
      </c>
      <c r="AA18" s="2" t="s">
        <v>552</v>
      </c>
      <c r="AB18" s="2" t="s">
        <v>551</v>
      </c>
      <c r="AC18" s="2" t="s">
        <v>341</v>
      </c>
      <c r="AD18" s="2" t="s">
        <v>233</v>
      </c>
      <c r="AE18" s="2" t="s">
        <v>553</v>
      </c>
      <c r="AF18" s="4" t="e">
        <f>VLOOKUP(A18,#REF!,16,0)</f>
        <v>#REF!</v>
      </c>
      <c r="AG18" s="4" t="s">
        <v>725</v>
      </c>
    </row>
    <row r="19" spans="1:33" ht="89.25" customHeight="1" x14ac:dyDescent="0.25">
      <c r="A19" s="13" t="s">
        <v>698</v>
      </c>
      <c r="B19" s="15">
        <v>13</v>
      </c>
      <c r="C19" s="14">
        <v>16055251</v>
      </c>
      <c r="D19" s="49" t="s">
        <v>459</v>
      </c>
      <c r="E19" s="50" t="s">
        <v>457</v>
      </c>
      <c r="F19" s="23" t="s">
        <v>699</v>
      </c>
      <c r="G19" s="50" t="s">
        <v>458</v>
      </c>
      <c r="H19" s="15" t="s">
        <v>32</v>
      </c>
      <c r="I19" s="15" t="s">
        <v>165</v>
      </c>
      <c r="J19" s="15" t="s">
        <v>146</v>
      </c>
      <c r="K19" s="15" t="s">
        <v>124</v>
      </c>
      <c r="L19" s="15" t="s">
        <v>507</v>
      </c>
      <c r="M19" s="2"/>
      <c r="N19" s="2"/>
      <c r="O19" s="15" t="s">
        <v>700</v>
      </c>
      <c r="P19" s="15" t="s">
        <v>271</v>
      </c>
      <c r="Q19" s="15" t="s">
        <v>379</v>
      </c>
      <c r="R19" s="15" t="s">
        <v>701</v>
      </c>
      <c r="S19" s="2" t="s">
        <v>619</v>
      </c>
      <c r="T19" s="2"/>
      <c r="U19" s="58">
        <v>8.6999999999999993</v>
      </c>
      <c r="V19" s="31" t="s">
        <v>720</v>
      </c>
      <c r="W19" s="2" t="s">
        <v>31</v>
      </c>
      <c r="X19" s="15" t="s">
        <v>497</v>
      </c>
      <c r="Y19" s="5" t="s">
        <v>702</v>
      </c>
      <c r="Z19" s="2" t="s">
        <v>242</v>
      </c>
      <c r="AA19" s="2" t="s">
        <v>580</v>
      </c>
      <c r="AB19" s="2" t="s">
        <v>578</v>
      </c>
      <c r="AC19" s="2" t="s">
        <v>281</v>
      </c>
      <c r="AD19" s="2" t="s">
        <v>579</v>
      </c>
      <c r="AE19" s="2" t="s">
        <v>530</v>
      </c>
      <c r="AF19" s="4" t="e">
        <f>VLOOKUP(A19,#REF!,16,0)</f>
        <v>#REF!</v>
      </c>
    </row>
    <row r="20" spans="1:33" ht="89.25" customHeight="1" x14ac:dyDescent="0.25">
      <c r="A20" s="13" t="s">
        <v>504</v>
      </c>
      <c r="B20" s="15">
        <v>14</v>
      </c>
      <c r="C20" s="14">
        <v>16055252</v>
      </c>
      <c r="D20" s="44" t="s">
        <v>135</v>
      </c>
      <c r="E20" s="45" t="s">
        <v>136</v>
      </c>
      <c r="F20" s="23" t="s">
        <v>505</v>
      </c>
      <c r="G20" s="1" t="s">
        <v>137</v>
      </c>
      <c r="H20" s="15" t="s">
        <v>506</v>
      </c>
      <c r="I20" s="15" t="s">
        <v>165</v>
      </c>
      <c r="J20" s="15" t="s">
        <v>146</v>
      </c>
      <c r="K20" s="15" t="s">
        <v>124</v>
      </c>
      <c r="L20" s="15" t="s">
        <v>507</v>
      </c>
      <c r="M20" s="2" t="s">
        <v>138</v>
      </c>
      <c r="N20" s="2"/>
      <c r="O20" s="15" t="s">
        <v>508</v>
      </c>
      <c r="P20" s="15" t="s">
        <v>167</v>
      </c>
      <c r="Q20" s="15" t="s">
        <v>379</v>
      </c>
      <c r="R20" s="15" t="s">
        <v>509</v>
      </c>
      <c r="S20" s="2" t="s">
        <v>510</v>
      </c>
      <c r="T20" s="2"/>
      <c r="U20" s="58">
        <v>8</v>
      </c>
      <c r="V20" s="31" t="s">
        <v>483</v>
      </c>
      <c r="W20" s="2" t="s">
        <v>36</v>
      </c>
      <c r="X20" s="15" t="s">
        <v>497</v>
      </c>
      <c r="Y20" s="5" t="s">
        <v>511</v>
      </c>
      <c r="Z20" s="2" t="s">
        <v>486</v>
      </c>
      <c r="AA20" s="2" t="s">
        <v>488</v>
      </c>
      <c r="AB20" s="2" t="s">
        <v>487</v>
      </c>
      <c r="AC20" s="2" t="s">
        <v>420</v>
      </c>
      <c r="AD20" s="2" t="s">
        <v>233</v>
      </c>
      <c r="AE20" s="2" t="s">
        <v>489</v>
      </c>
      <c r="AF20" s="4" t="e">
        <f>VLOOKUP(A20,#REF!,16,0)</f>
        <v>#REF!</v>
      </c>
    </row>
    <row r="21" spans="1:33" ht="89.25" customHeight="1" x14ac:dyDescent="0.25">
      <c r="A21" s="13" t="s">
        <v>652</v>
      </c>
      <c r="B21" s="15">
        <v>15</v>
      </c>
      <c r="C21" s="14">
        <v>17058065</v>
      </c>
      <c r="D21" s="44" t="s">
        <v>355</v>
      </c>
      <c r="E21" s="45" t="s">
        <v>356</v>
      </c>
      <c r="F21" s="23" t="s">
        <v>357</v>
      </c>
      <c r="G21" s="1" t="s">
        <v>358</v>
      </c>
      <c r="H21" s="15" t="s">
        <v>359</v>
      </c>
      <c r="I21" s="15" t="s">
        <v>165</v>
      </c>
      <c r="J21" s="15" t="s">
        <v>146</v>
      </c>
      <c r="K21" s="15" t="s">
        <v>147</v>
      </c>
      <c r="L21" s="15">
        <v>60340102</v>
      </c>
      <c r="M21" s="2" t="s">
        <v>35</v>
      </c>
      <c r="N21" s="2"/>
      <c r="O21" s="15" t="s">
        <v>360</v>
      </c>
      <c r="P21" s="15" t="s">
        <v>294</v>
      </c>
      <c r="Q21" s="15" t="s">
        <v>150</v>
      </c>
      <c r="R21" s="15" t="s">
        <v>361</v>
      </c>
      <c r="S21" s="2" t="s">
        <v>495</v>
      </c>
      <c r="T21" s="2"/>
      <c r="U21" s="58">
        <v>8</v>
      </c>
      <c r="V21" s="31" t="s">
        <v>483</v>
      </c>
      <c r="W21" s="2" t="s">
        <v>36</v>
      </c>
      <c r="X21" s="15" t="s">
        <v>152</v>
      </c>
      <c r="Y21" s="5" t="s">
        <v>653</v>
      </c>
      <c r="Z21" s="2" t="s">
        <v>449</v>
      </c>
      <c r="AA21" s="2" t="s">
        <v>167</v>
      </c>
      <c r="AB21" s="2" t="s">
        <v>646</v>
      </c>
      <c r="AC21" s="2" t="s">
        <v>378</v>
      </c>
      <c r="AD21" s="2" t="s">
        <v>647</v>
      </c>
      <c r="AE21" s="2" t="s">
        <v>561</v>
      </c>
      <c r="AF21" s="4" t="e">
        <f>VLOOKUP(A21,#REF!,16,0)</f>
        <v>#REF!</v>
      </c>
    </row>
    <row r="22" spans="1:33" ht="89.25" customHeight="1" x14ac:dyDescent="0.25">
      <c r="A22" s="13" t="s">
        <v>654</v>
      </c>
      <c r="B22" s="15">
        <v>16</v>
      </c>
      <c r="C22" s="14">
        <v>17058066</v>
      </c>
      <c r="D22" s="44" t="s">
        <v>364</v>
      </c>
      <c r="E22" s="45" t="s">
        <v>122</v>
      </c>
      <c r="F22" s="23" t="s">
        <v>366</v>
      </c>
      <c r="G22" s="29" t="s">
        <v>365</v>
      </c>
      <c r="H22" s="15" t="s">
        <v>40</v>
      </c>
      <c r="I22" s="15" t="s">
        <v>33</v>
      </c>
      <c r="J22" s="15" t="s">
        <v>146</v>
      </c>
      <c r="K22" s="15" t="s">
        <v>147</v>
      </c>
      <c r="L22" s="15">
        <v>60340102</v>
      </c>
      <c r="M22" s="2" t="s">
        <v>35</v>
      </c>
      <c r="N22" s="2"/>
      <c r="O22" s="15" t="s">
        <v>367</v>
      </c>
      <c r="P22" s="15" t="s">
        <v>368</v>
      </c>
      <c r="Q22" s="15" t="s">
        <v>150</v>
      </c>
      <c r="R22" s="15" t="s">
        <v>369</v>
      </c>
      <c r="S22" s="2" t="s">
        <v>655</v>
      </c>
      <c r="T22" s="2"/>
      <c r="U22" s="58">
        <v>8.9</v>
      </c>
      <c r="V22" s="31" t="s">
        <v>720</v>
      </c>
      <c r="W22" s="2" t="s">
        <v>31</v>
      </c>
      <c r="X22" s="15" t="s">
        <v>152</v>
      </c>
      <c r="Y22" s="5" t="s">
        <v>656</v>
      </c>
      <c r="Z22" s="2" t="s">
        <v>242</v>
      </c>
      <c r="AA22" s="2" t="s">
        <v>640</v>
      </c>
      <c r="AB22" s="2" t="s">
        <v>641</v>
      </c>
      <c r="AC22" s="2" t="s">
        <v>271</v>
      </c>
      <c r="AD22" s="2" t="s">
        <v>580</v>
      </c>
      <c r="AE22" s="2" t="s">
        <v>530</v>
      </c>
      <c r="AF22" s="4" t="e">
        <f>VLOOKUP(A22,#REF!,16,0)</f>
        <v>#REF!</v>
      </c>
    </row>
    <row r="23" spans="1:33" ht="89.25" customHeight="1" x14ac:dyDescent="0.25">
      <c r="A23" s="13" t="s">
        <v>664</v>
      </c>
      <c r="B23" s="15">
        <v>17</v>
      </c>
      <c r="C23" s="14">
        <v>17058067</v>
      </c>
      <c r="D23" s="44" t="s">
        <v>388</v>
      </c>
      <c r="E23" s="45" t="s">
        <v>122</v>
      </c>
      <c r="F23" s="23" t="s">
        <v>390</v>
      </c>
      <c r="G23" s="29" t="s">
        <v>389</v>
      </c>
      <c r="H23" s="15" t="s">
        <v>359</v>
      </c>
      <c r="I23" s="15" t="s">
        <v>33</v>
      </c>
      <c r="J23" s="15" t="s">
        <v>146</v>
      </c>
      <c r="K23" s="15" t="s">
        <v>147</v>
      </c>
      <c r="L23" s="15">
        <v>60340102</v>
      </c>
      <c r="M23" s="2" t="s">
        <v>35</v>
      </c>
      <c r="N23" s="2"/>
      <c r="O23" s="15" t="s">
        <v>391</v>
      </c>
      <c r="P23" s="15" t="s">
        <v>281</v>
      </c>
      <c r="Q23" s="15" t="s">
        <v>150</v>
      </c>
      <c r="R23" s="15" t="s">
        <v>392</v>
      </c>
      <c r="S23" s="2" t="s">
        <v>665</v>
      </c>
      <c r="T23" s="2"/>
      <c r="U23" s="58">
        <v>8.9</v>
      </c>
      <c r="V23" s="31" t="s">
        <v>720</v>
      </c>
      <c r="W23" s="2" t="s">
        <v>31</v>
      </c>
      <c r="X23" s="15" t="s">
        <v>152</v>
      </c>
      <c r="Y23" s="5" t="s">
        <v>666</v>
      </c>
      <c r="Z23" s="2" t="s">
        <v>242</v>
      </c>
      <c r="AA23" s="2" t="s">
        <v>580</v>
      </c>
      <c r="AB23" s="2" t="s">
        <v>641</v>
      </c>
      <c r="AC23" s="2" t="s">
        <v>271</v>
      </c>
      <c r="AD23" s="2" t="s">
        <v>640</v>
      </c>
      <c r="AE23" s="2" t="s">
        <v>530</v>
      </c>
      <c r="AF23" s="4" t="e">
        <f>VLOOKUP(A23,#REF!,16,0)</f>
        <v>#REF!</v>
      </c>
    </row>
    <row r="24" spans="1:33" ht="89.25" customHeight="1" x14ac:dyDescent="0.25">
      <c r="A24" s="13" t="s">
        <v>562</v>
      </c>
      <c r="B24" s="15">
        <v>18</v>
      </c>
      <c r="C24" s="14">
        <v>17058068</v>
      </c>
      <c r="D24" s="44" t="s">
        <v>213</v>
      </c>
      <c r="E24" s="45" t="s">
        <v>214</v>
      </c>
      <c r="F24" s="23" t="s">
        <v>423</v>
      </c>
      <c r="G24" s="51" t="s">
        <v>422</v>
      </c>
      <c r="H24" s="15" t="s">
        <v>350</v>
      </c>
      <c r="I24" s="15" t="s">
        <v>165</v>
      </c>
      <c r="J24" s="15" t="s">
        <v>146</v>
      </c>
      <c r="K24" s="15" t="s">
        <v>147</v>
      </c>
      <c r="L24" s="15">
        <v>60340102</v>
      </c>
      <c r="M24" s="2"/>
      <c r="N24" s="2"/>
      <c r="O24" s="15" t="s">
        <v>424</v>
      </c>
      <c r="P24" s="15" t="s">
        <v>425</v>
      </c>
      <c r="Q24" s="15" t="s">
        <v>150</v>
      </c>
      <c r="R24" s="15" t="s">
        <v>426</v>
      </c>
      <c r="S24" s="2" t="s">
        <v>719</v>
      </c>
      <c r="T24" s="2"/>
      <c r="U24" s="58">
        <v>8.5</v>
      </c>
      <c r="V24" s="31" t="s">
        <v>720</v>
      </c>
      <c r="W24" s="2" t="s">
        <v>31</v>
      </c>
      <c r="X24" s="15" t="s">
        <v>152</v>
      </c>
      <c r="Y24" s="5" t="s">
        <v>563</v>
      </c>
      <c r="Z24" s="2" t="s">
        <v>449</v>
      </c>
      <c r="AA24" s="2" t="s">
        <v>233</v>
      </c>
      <c r="AB24" s="2" t="s">
        <v>551</v>
      </c>
      <c r="AC24" s="2" t="s">
        <v>341</v>
      </c>
      <c r="AD24" s="2" t="s">
        <v>552</v>
      </c>
      <c r="AE24" s="2" t="s">
        <v>553</v>
      </c>
      <c r="AF24" s="4" t="e">
        <f>VLOOKUP(A24,#REF!,16,0)</f>
        <v>#REF!</v>
      </c>
      <c r="AG24" s="4" t="s">
        <v>725</v>
      </c>
    </row>
    <row r="25" spans="1:33" ht="89.25" customHeight="1" x14ac:dyDescent="0.25">
      <c r="A25" s="13" t="s">
        <v>648</v>
      </c>
      <c r="B25" s="15">
        <v>19</v>
      </c>
      <c r="C25" s="14">
        <v>15055265</v>
      </c>
      <c r="D25" s="44" t="s">
        <v>337</v>
      </c>
      <c r="E25" s="45" t="s">
        <v>277</v>
      </c>
      <c r="F25" s="23" t="s">
        <v>338</v>
      </c>
      <c r="G25" s="29" t="s">
        <v>339</v>
      </c>
      <c r="H25" s="15" t="s">
        <v>340</v>
      </c>
      <c r="I25" s="15" t="s">
        <v>165</v>
      </c>
      <c r="J25" s="15" t="s">
        <v>146</v>
      </c>
      <c r="K25" s="15" t="s">
        <v>192</v>
      </c>
      <c r="L25" s="15">
        <v>60340102</v>
      </c>
      <c r="M25" s="2" t="s">
        <v>35</v>
      </c>
      <c r="N25" s="2"/>
      <c r="O25" s="15" t="s">
        <v>343</v>
      </c>
      <c r="P25" s="15" t="s">
        <v>341</v>
      </c>
      <c r="Q25" s="15" t="s">
        <v>42</v>
      </c>
      <c r="R25" s="15" t="s">
        <v>342</v>
      </c>
      <c r="S25" s="2" t="s">
        <v>655</v>
      </c>
      <c r="T25" s="2"/>
      <c r="U25" s="58">
        <v>8.8000000000000007</v>
      </c>
      <c r="V25" s="31" t="s">
        <v>720</v>
      </c>
      <c r="W25" s="2" t="s">
        <v>31</v>
      </c>
      <c r="X25" s="15" t="s">
        <v>39</v>
      </c>
      <c r="Y25" s="5" t="s">
        <v>649</v>
      </c>
      <c r="Z25" s="2" t="s">
        <v>449</v>
      </c>
      <c r="AA25" s="2" t="s">
        <v>647</v>
      </c>
      <c r="AB25" s="2" t="s">
        <v>646</v>
      </c>
      <c r="AC25" s="2" t="s">
        <v>378</v>
      </c>
      <c r="AD25" s="2" t="s">
        <v>167</v>
      </c>
      <c r="AE25" s="2" t="s">
        <v>561</v>
      </c>
      <c r="AF25" s="4" t="e">
        <f>VLOOKUP(A25,#REF!,16,0)</f>
        <v>#REF!</v>
      </c>
    </row>
    <row r="26" spans="1:33" ht="89.25" customHeight="1" x14ac:dyDescent="0.25">
      <c r="A26" s="13" t="s">
        <v>615</v>
      </c>
      <c r="B26" s="15">
        <v>20</v>
      </c>
      <c r="C26" s="14">
        <v>17058072</v>
      </c>
      <c r="D26" s="44" t="s">
        <v>276</v>
      </c>
      <c r="E26" s="45" t="s">
        <v>277</v>
      </c>
      <c r="F26" s="23" t="s">
        <v>278</v>
      </c>
      <c r="G26" s="29" t="s">
        <v>279</v>
      </c>
      <c r="H26" s="15" t="s">
        <v>145</v>
      </c>
      <c r="I26" s="15" t="s">
        <v>165</v>
      </c>
      <c r="J26" s="15" t="s">
        <v>146</v>
      </c>
      <c r="K26" s="15" t="s">
        <v>147</v>
      </c>
      <c r="L26" s="15">
        <v>60340102</v>
      </c>
      <c r="M26" s="2" t="s">
        <v>35</v>
      </c>
      <c r="N26" s="2"/>
      <c r="O26" s="15" t="s">
        <v>280</v>
      </c>
      <c r="P26" s="15" t="s">
        <v>281</v>
      </c>
      <c r="Q26" s="15" t="s">
        <v>150</v>
      </c>
      <c r="R26" s="15" t="s">
        <v>282</v>
      </c>
      <c r="S26" s="2" t="s">
        <v>616</v>
      </c>
      <c r="T26" s="2"/>
      <c r="U26" s="58">
        <v>8.6</v>
      </c>
      <c r="V26" s="31" t="s">
        <v>720</v>
      </c>
      <c r="W26" s="2" t="s">
        <v>283</v>
      </c>
      <c r="X26" s="15" t="s">
        <v>152</v>
      </c>
      <c r="Y26" s="5" t="s">
        <v>617</v>
      </c>
      <c r="Z26" s="2" t="s">
        <v>486</v>
      </c>
      <c r="AA26" s="2" t="s">
        <v>560</v>
      </c>
      <c r="AB26" s="2" t="s">
        <v>559</v>
      </c>
      <c r="AC26" s="2" t="s">
        <v>149</v>
      </c>
      <c r="AD26" s="2" t="s">
        <v>271</v>
      </c>
      <c r="AE26" s="2" t="s">
        <v>561</v>
      </c>
      <c r="AF26" s="4" t="e">
        <f>VLOOKUP(A26,#REF!,16,0)</f>
        <v>#REF!</v>
      </c>
    </row>
    <row r="27" spans="1:33" ht="89.25" customHeight="1" x14ac:dyDescent="0.25">
      <c r="A27" s="13" t="s">
        <v>531</v>
      </c>
      <c r="B27" s="15">
        <v>21</v>
      </c>
      <c r="C27" s="14">
        <v>17058077</v>
      </c>
      <c r="D27" s="44" t="s">
        <v>161</v>
      </c>
      <c r="E27" s="45" t="s">
        <v>162</v>
      </c>
      <c r="F27" s="23" t="s">
        <v>163</v>
      </c>
      <c r="G27" s="1" t="s">
        <v>164</v>
      </c>
      <c r="H27" s="15" t="s">
        <v>40</v>
      </c>
      <c r="I27" s="15" t="s">
        <v>165</v>
      </c>
      <c r="J27" s="15" t="s">
        <v>146</v>
      </c>
      <c r="K27" s="15" t="s">
        <v>147</v>
      </c>
      <c r="L27" s="15">
        <v>60340102</v>
      </c>
      <c r="M27" s="2"/>
      <c r="N27" s="2"/>
      <c r="O27" s="15" t="s">
        <v>166</v>
      </c>
      <c r="P27" s="15" t="s">
        <v>167</v>
      </c>
      <c r="Q27" s="15" t="s">
        <v>150</v>
      </c>
      <c r="R27" s="15" t="s">
        <v>168</v>
      </c>
      <c r="S27" s="2" t="s">
        <v>513</v>
      </c>
      <c r="T27" s="2"/>
      <c r="U27" s="58">
        <v>8.6</v>
      </c>
      <c r="V27" s="31" t="s">
        <v>720</v>
      </c>
      <c r="W27" s="2" t="s">
        <v>31</v>
      </c>
      <c r="X27" s="15" t="s">
        <v>152</v>
      </c>
      <c r="Y27" s="5" t="s">
        <v>532</v>
      </c>
      <c r="Z27" s="2" t="s">
        <v>486</v>
      </c>
      <c r="AA27" s="2" t="s">
        <v>233</v>
      </c>
      <c r="AB27" s="2" t="s">
        <v>487</v>
      </c>
      <c r="AC27" s="2" t="s">
        <v>420</v>
      </c>
      <c r="AD27" s="2" t="s">
        <v>488</v>
      </c>
      <c r="AE27" s="2" t="s">
        <v>489</v>
      </c>
      <c r="AF27" s="4" t="e">
        <f>VLOOKUP(A27,#REF!,16,0)</f>
        <v>#REF!</v>
      </c>
    </row>
    <row r="28" spans="1:33" ht="89.25" customHeight="1" x14ac:dyDescent="0.25">
      <c r="A28" s="13" t="s">
        <v>637</v>
      </c>
      <c r="B28" s="15">
        <v>22</v>
      </c>
      <c r="C28" s="14">
        <v>17058079</v>
      </c>
      <c r="D28" s="44" t="s">
        <v>310</v>
      </c>
      <c r="E28" s="45" t="s">
        <v>165</v>
      </c>
      <c r="F28" s="23" t="s">
        <v>311</v>
      </c>
      <c r="G28" s="29" t="s">
        <v>312</v>
      </c>
      <c r="H28" s="15" t="s">
        <v>313</v>
      </c>
      <c r="I28" s="15" t="s">
        <v>165</v>
      </c>
      <c r="J28" s="15" t="s">
        <v>146</v>
      </c>
      <c r="K28" s="15" t="s">
        <v>147</v>
      </c>
      <c r="L28" s="15">
        <v>60340102</v>
      </c>
      <c r="M28" s="2" t="s">
        <v>35</v>
      </c>
      <c r="N28" s="2"/>
      <c r="O28" s="15" t="s">
        <v>314</v>
      </c>
      <c r="P28" s="15" t="s">
        <v>315</v>
      </c>
      <c r="Q28" s="15" t="s">
        <v>150</v>
      </c>
      <c r="R28" s="15" t="s">
        <v>316</v>
      </c>
      <c r="S28" s="2" t="s">
        <v>638</v>
      </c>
      <c r="T28" s="2"/>
      <c r="U28" s="58">
        <v>8.6</v>
      </c>
      <c r="V28" s="31" t="s">
        <v>720</v>
      </c>
      <c r="W28" s="2" t="s">
        <v>31</v>
      </c>
      <c r="X28" s="15" t="s">
        <v>152</v>
      </c>
      <c r="Y28" s="5" t="s">
        <v>639</v>
      </c>
      <c r="Z28" s="2" t="s">
        <v>242</v>
      </c>
      <c r="AA28" s="2" t="s">
        <v>580</v>
      </c>
      <c r="AB28" s="2" t="s">
        <v>640</v>
      </c>
      <c r="AC28" s="2" t="s">
        <v>271</v>
      </c>
      <c r="AD28" s="2" t="s">
        <v>641</v>
      </c>
      <c r="AE28" s="2" t="s">
        <v>530</v>
      </c>
      <c r="AF28" s="4" t="e">
        <f>VLOOKUP(A28,#REF!,16,0)</f>
        <v>#REF!</v>
      </c>
    </row>
    <row r="29" spans="1:33" ht="89.25" customHeight="1" x14ac:dyDescent="0.25">
      <c r="A29" s="13" t="s">
        <v>575</v>
      </c>
      <c r="B29" s="15">
        <v>23</v>
      </c>
      <c r="C29" s="14">
        <v>17058080</v>
      </c>
      <c r="D29" s="44" t="s">
        <v>229</v>
      </c>
      <c r="E29" s="45" t="s">
        <v>165</v>
      </c>
      <c r="F29" s="23" t="s">
        <v>230</v>
      </c>
      <c r="G29" s="29" t="s">
        <v>231</v>
      </c>
      <c r="H29" s="15" t="s">
        <v>32</v>
      </c>
      <c r="I29" s="15" t="s">
        <v>165</v>
      </c>
      <c r="J29" s="15" t="s">
        <v>146</v>
      </c>
      <c r="K29" s="15" t="s">
        <v>147</v>
      </c>
      <c r="L29" s="15">
        <v>60340102</v>
      </c>
      <c r="M29" s="2" t="s">
        <v>35</v>
      </c>
      <c r="N29" s="2"/>
      <c r="O29" s="15" t="s">
        <v>232</v>
      </c>
      <c r="P29" s="15" t="s">
        <v>233</v>
      </c>
      <c r="Q29" s="15" t="s">
        <v>150</v>
      </c>
      <c r="R29" s="15" t="s">
        <v>234</v>
      </c>
      <c r="S29" s="2" t="s">
        <v>576</v>
      </c>
      <c r="T29" s="2"/>
      <c r="U29" s="58">
        <v>8.5</v>
      </c>
      <c r="V29" s="31" t="s">
        <v>720</v>
      </c>
      <c r="W29" s="2" t="s">
        <v>31</v>
      </c>
      <c r="X29" s="15" t="s">
        <v>152</v>
      </c>
      <c r="Y29" s="5" t="s">
        <v>577</v>
      </c>
      <c r="Z29" s="2" t="s">
        <v>242</v>
      </c>
      <c r="AA29" s="2" t="s">
        <v>578</v>
      </c>
      <c r="AB29" s="2" t="s">
        <v>579</v>
      </c>
      <c r="AC29" s="2" t="s">
        <v>281</v>
      </c>
      <c r="AD29" s="2" t="s">
        <v>580</v>
      </c>
      <c r="AE29" s="2" t="s">
        <v>530</v>
      </c>
      <c r="AF29" s="4" t="e">
        <f>VLOOKUP(A29,#REF!,16,0)</f>
        <v>#REF!</v>
      </c>
    </row>
    <row r="30" spans="1:33" s="134" customFormat="1" ht="89.25" customHeight="1" x14ac:dyDescent="0.25">
      <c r="A30" s="13" t="s">
        <v>696</v>
      </c>
      <c r="B30" s="125">
        <v>24</v>
      </c>
      <c r="C30" s="126">
        <v>17058081</v>
      </c>
      <c r="D30" s="127" t="s">
        <v>444</v>
      </c>
      <c r="E30" s="128" t="s">
        <v>165</v>
      </c>
      <c r="F30" s="23" t="s">
        <v>445</v>
      </c>
      <c r="G30" s="129" t="s">
        <v>446</v>
      </c>
      <c r="H30" s="125" t="s">
        <v>447</v>
      </c>
      <c r="I30" s="125" t="s">
        <v>165</v>
      </c>
      <c r="J30" s="125" t="s">
        <v>146</v>
      </c>
      <c r="K30" s="125" t="s">
        <v>147</v>
      </c>
      <c r="L30" s="15">
        <v>60340102</v>
      </c>
      <c r="M30" s="2" t="s">
        <v>35</v>
      </c>
      <c r="N30" s="2"/>
      <c r="O30" s="125" t="s">
        <v>448</v>
      </c>
      <c r="P30" s="125" t="s">
        <v>449</v>
      </c>
      <c r="Q30" s="125" t="s">
        <v>150</v>
      </c>
      <c r="R30" s="125" t="s">
        <v>450</v>
      </c>
      <c r="S30" s="130" t="s">
        <v>586</v>
      </c>
      <c r="T30" s="2"/>
      <c r="U30" s="131">
        <v>8.9</v>
      </c>
      <c r="V30" s="132" t="s">
        <v>720</v>
      </c>
      <c r="W30" s="130" t="s">
        <v>31</v>
      </c>
      <c r="X30" s="125" t="s">
        <v>152</v>
      </c>
      <c r="Y30" s="133" t="s">
        <v>697</v>
      </c>
      <c r="Z30" s="130" t="s">
        <v>242</v>
      </c>
      <c r="AA30" s="130" t="s">
        <v>580</v>
      </c>
      <c r="AB30" s="130" t="s">
        <v>579</v>
      </c>
      <c r="AC30" s="130" t="s">
        <v>281</v>
      </c>
      <c r="AD30" s="130" t="s">
        <v>578</v>
      </c>
      <c r="AE30" s="130" t="s">
        <v>530</v>
      </c>
      <c r="AF30" s="134" t="e">
        <f>VLOOKUP(A30,#REF!,16,0)</f>
        <v>#REF!</v>
      </c>
      <c r="AG30" s="134" t="s">
        <v>726</v>
      </c>
    </row>
    <row r="31" spans="1:33" ht="89.25" customHeight="1" x14ac:dyDescent="0.25">
      <c r="A31" s="13" t="s">
        <v>612</v>
      </c>
      <c r="B31" s="15">
        <v>25</v>
      </c>
      <c r="C31" s="14">
        <v>17058082</v>
      </c>
      <c r="D31" s="44" t="s">
        <v>199</v>
      </c>
      <c r="E31" s="45" t="s">
        <v>267</v>
      </c>
      <c r="F31" s="23" t="s">
        <v>268</v>
      </c>
      <c r="G31" s="29" t="s">
        <v>269</v>
      </c>
      <c r="H31" s="15" t="s">
        <v>145</v>
      </c>
      <c r="I31" s="15" t="s">
        <v>33</v>
      </c>
      <c r="J31" s="15" t="s">
        <v>146</v>
      </c>
      <c r="K31" s="15" t="s">
        <v>147</v>
      </c>
      <c r="L31" s="15">
        <v>60340102</v>
      </c>
      <c r="M31" s="2" t="s">
        <v>35</v>
      </c>
      <c r="N31" s="2"/>
      <c r="O31" s="15" t="s">
        <v>270</v>
      </c>
      <c r="P31" s="15" t="s">
        <v>271</v>
      </c>
      <c r="Q31" s="15" t="s">
        <v>150</v>
      </c>
      <c r="R31" s="15" t="s">
        <v>272</v>
      </c>
      <c r="S31" s="2" t="s">
        <v>613</v>
      </c>
      <c r="T31" s="2"/>
      <c r="U31" s="58">
        <v>8.9</v>
      </c>
      <c r="V31" s="31" t="s">
        <v>720</v>
      </c>
      <c r="W31" s="2" t="s">
        <v>31</v>
      </c>
      <c r="X31" s="15" t="s">
        <v>152</v>
      </c>
      <c r="Y31" s="5" t="s">
        <v>614</v>
      </c>
      <c r="Z31" s="2" t="s">
        <v>242</v>
      </c>
      <c r="AA31" s="2" t="s">
        <v>579</v>
      </c>
      <c r="AB31" s="2" t="s">
        <v>578</v>
      </c>
      <c r="AC31" s="2" t="s">
        <v>281</v>
      </c>
      <c r="AD31" s="2" t="s">
        <v>580</v>
      </c>
      <c r="AE31" s="2" t="s">
        <v>530</v>
      </c>
      <c r="AF31" s="4" t="e">
        <f>VLOOKUP(A31,#REF!,16,0)</f>
        <v>#REF!</v>
      </c>
    </row>
    <row r="32" spans="1:33" ht="89.25" customHeight="1" x14ac:dyDescent="0.25">
      <c r="A32" s="13" t="s">
        <v>475</v>
      </c>
      <c r="B32" s="15">
        <v>26</v>
      </c>
      <c r="C32" s="14">
        <v>16055052</v>
      </c>
      <c r="D32" s="44" t="s">
        <v>125</v>
      </c>
      <c r="E32" s="45" t="s">
        <v>126</v>
      </c>
      <c r="F32" s="23" t="s">
        <v>476</v>
      </c>
      <c r="G32" s="29" t="s">
        <v>127</v>
      </c>
      <c r="H32" s="15" t="s">
        <v>32</v>
      </c>
      <c r="I32" s="15" t="s">
        <v>33</v>
      </c>
      <c r="J32" s="15" t="s">
        <v>477</v>
      </c>
      <c r="K32" s="15" t="s">
        <v>124</v>
      </c>
      <c r="L32" s="15">
        <v>60340102</v>
      </c>
      <c r="M32" s="2" t="s">
        <v>35</v>
      </c>
      <c r="N32" s="2"/>
      <c r="O32" s="15" t="s">
        <v>478</v>
      </c>
      <c r="P32" s="15" t="s">
        <v>479</v>
      </c>
      <c r="Q32" s="15" t="s">
        <v>480</v>
      </c>
      <c r="R32" s="15" t="s">
        <v>481</v>
      </c>
      <c r="S32" s="2" t="s">
        <v>482</v>
      </c>
      <c r="T32" s="2"/>
      <c r="U32" s="58">
        <v>8</v>
      </c>
      <c r="V32" s="31" t="s">
        <v>483</v>
      </c>
      <c r="W32" s="2" t="s">
        <v>36</v>
      </c>
      <c r="X32" s="15" t="s">
        <v>484</v>
      </c>
      <c r="Y32" s="5" t="s">
        <v>485</v>
      </c>
      <c r="Z32" s="2" t="s">
        <v>486</v>
      </c>
      <c r="AA32" s="2" t="s">
        <v>487</v>
      </c>
      <c r="AB32" s="2" t="s">
        <v>488</v>
      </c>
      <c r="AC32" s="2" t="s">
        <v>420</v>
      </c>
      <c r="AD32" s="2" t="s">
        <v>233</v>
      </c>
      <c r="AE32" s="2" t="s">
        <v>489</v>
      </c>
      <c r="AF32" s="4" t="e">
        <f>VLOOKUP(A32,#REF!,16,0)</f>
        <v>#REF!</v>
      </c>
    </row>
    <row r="33" spans="1:32" ht="89.25" customHeight="1" x14ac:dyDescent="0.25">
      <c r="A33" s="13" t="s">
        <v>583</v>
      </c>
      <c r="B33" s="15">
        <v>27</v>
      </c>
      <c r="C33" s="14">
        <v>17058086</v>
      </c>
      <c r="D33" s="44" t="s">
        <v>246</v>
      </c>
      <c r="E33" s="45" t="s">
        <v>220</v>
      </c>
      <c r="F33" s="23" t="s">
        <v>247</v>
      </c>
      <c r="G33" s="29" t="s">
        <v>248</v>
      </c>
      <c r="H33" s="15" t="s">
        <v>32</v>
      </c>
      <c r="I33" s="15" t="s">
        <v>33</v>
      </c>
      <c r="J33" s="15" t="s">
        <v>146</v>
      </c>
      <c r="K33" s="15" t="s">
        <v>147</v>
      </c>
      <c r="L33" s="15">
        <v>60340102</v>
      </c>
      <c r="M33" s="2" t="s">
        <v>35</v>
      </c>
      <c r="N33" s="2"/>
      <c r="O33" s="15" t="s">
        <v>249</v>
      </c>
      <c r="P33" s="15" t="s">
        <v>242</v>
      </c>
      <c r="Q33" s="15" t="s">
        <v>150</v>
      </c>
      <c r="R33" s="15" t="s">
        <v>250</v>
      </c>
      <c r="S33" s="2" t="s">
        <v>716</v>
      </c>
      <c r="T33" s="2"/>
      <c r="U33" s="58">
        <v>8.6</v>
      </c>
      <c r="V33" s="31" t="s">
        <v>720</v>
      </c>
      <c r="W33" s="2" t="s">
        <v>31</v>
      </c>
      <c r="X33" s="15" t="s">
        <v>152</v>
      </c>
      <c r="Y33" s="5" t="s">
        <v>584</v>
      </c>
      <c r="Z33" s="2" t="s">
        <v>449</v>
      </c>
      <c r="AA33" s="2" t="s">
        <v>233</v>
      </c>
      <c r="AB33" s="2" t="s">
        <v>552</v>
      </c>
      <c r="AC33" s="2" t="s">
        <v>341</v>
      </c>
      <c r="AD33" s="2" t="s">
        <v>551</v>
      </c>
      <c r="AE33" s="2" t="s">
        <v>553</v>
      </c>
      <c r="AF33" s="4" t="e">
        <f>VLOOKUP(A33,#REF!,16,0)</f>
        <v>#REF!</v>
      </c>
    </row>
    <row r="34" spans="1:32" ht="89.25" customHeight="1" x14ac:dyDescent="0.25">
      <c r="A34" s="13" t="s">
        <v>644</v>
      </c>
      <c r="B34" s="15">
        <v>28</v>
      </c>
      <c r="C34" s="14">
        <v>17058088</v>
      </c>
      <c r="D34" s="24" t="s">
        <v>319</v>
      </c>
      <c r="E34" s="25" t="s">
        <v>329</v>
      </c>
      <c r="F34" s="23" t="s">
        <v>330</v>
      </c>
      <c r="G34" s="30" t="s">
        <v>331</v>
      </c>
      <c r="H34" s="15" t="s">
        <v>323</v>
      </c>
      <c r="I34" s="15" t="s">
        <v>165</v>
      </c>
      <c r="J34" s="15" t="s">
        <v>146</v>
      </c>
      <c r="K34" s="15" t="s">
        <v>147</v>
      </c>
      <c r="L34" s="15">
        <v>60340102</v>
      </c>
      <c r="M34" s="2" t="s">
        <v>35</v>
      </c>
      <c r="N34" s="2"/>
      <c r="O34" s="15" t="s">
        <v>332</v>
      </c>
      <c r="P34" s="15" t="s">
        <v>333</v>
      </c>
      <c r="Q34" s="15" t="s">
        <v>150</v>
      </c>
      <c r="R34" s="15" t="s">
        <v>334</v>
      </c>
      <c r="S34" s="2" t="s">
        <v>482</v>
      </c>
      <c r="T34" s="2"/>
      <c r="U34" s="58">
        <v>8</v>
      </c>
      <c r="V34" s="31" t="s">
        <v>483</v>
      </c>
      <c r="W34" s="2" t="s">
        <v>31</v>
      </c>
      <c r="X34" s="15" t="s">
        <v>152</v>
      </c>
      <c r="Y34" s="5" t="s">
        <v>645</v>
      </c>
      <c r="Z34" s="2" t="s">
        <v>449</v>
      </c>
      <c r="AA34" s="2" t="s">
        <v>646</v>
      </c>
      <c r="AB34" s="2" t="s">
        <v>647</v>
      </c>
      <c r="AC34" s="2" t="s">
        <v>378</v>
      </c>
      <c r="AD34" s="2" t="s">
        <v>167</v>
      </c>
      <c r="AE34" s="2" t="s">
        <v>561</v>
      </c>
      <c r="AF34" s="4" t="e">
        <f>VLOOKUP(A34,#REF!,16,0)</f>
        <v>#REF!</v>
      </c>
    </row>
    <row r="35" spans="1:32" ht="89.25" customHeight="1" x14ac:dyDescent="0.25">
      <c r="A35" s="13" t="s">
        <v>642</v>
      </c>
      <c r="B35" s="15">
        <v>29</v>
      </c>
      <c r="C35" s="14">
        <v>17058097</v>
      </c>
      <c r="D35" s="44" t="s">
        <v>319</v>
      </c>
      <c r="E35" s="45" t="s">
        <v>320</v>
      </c>
      <c r="F35" s="23" t="s">
        <v>321</v>
      </c>
      <c r="G35" s="29" t="s">
        <v>322</v>
      </c>
      <c r="H35" s="15" t="s">
        <v>323</v>
      </c>
      <c r="I35" s="15" t="s">
        <v>165</v>
      </c>
      <c r="J35" s="15" t="s">
        <v>146</v>
      </c>
      <c r="K35" s="15" t="s">
        <v>147</v>
      </c>
      <c r="L35" s="15">
        <v>60340102</v>
      </c>
      <c r="M35" s="2" t="s">
        <v>35</v>
      </c>
      <c r="N35" s="2"/>
      <c r="O35" s="15" t="s">
        <v>324</v>
      </c>
      <c r="P35" s="15" t="s">
        <v>325</v>
      </c>
      <c r="Q35" s="15" t="s">
        <v>150</v>
      </c>
      <c r="R35" s="15" t="s">
        <v>326</v>
      </c>
      <c r="S35" s="2">
        <v>3</v>
      </c>
      <c r="T35" s="2"/>
      <c r="U35" s="58">
        <v>8.6</v>
      </c>
      <c r="V35" s="31" t="s">
        <v>720</v>
      </c>
      <c r="W35" s="2" t="s">
        <v>31</v>
      </c>
      <c r="X35" s="15" t="s">
        <v>152</v>
      </c>
      <c r="Y35" s="5" t="s">
        <v>643</v>
      </c>
      <c r="Z35" s="2" t="s">
        <v>486</v>
      </c>
      <c r="AA35" s="2" t="s">
        <v>271</v>
      </c>
      <c r="AB35" s="2" t="s">
        <v>560</v>
      </c>
      <c r="AC35" s="2" t="s">
        <v>149</v>
      </c>
      <c r="AD35" s="2" t="s">
        <v>559</v>
      </c>
      <c r="AE35" s="2" t="s">
        <v>561</v>
      </c>
      <c r="AF35" s="4" t="e">
        <f>VLOOKUP(A35,#REF!,16,0)</f>
        <v>#REF!</v>
      </c>
    </row>
    <row r="36" spans="1:32" ht="89.25" customHeight="1" x14ac:dyDescent="0.25">
      <c r="A36" s="13" t="s">
        <v>556</v>
      </c>
      <c r="B36" s="15">
        <v>30</v>
      </c>
      <c r="C36" s="14">
        <v>17058092</v>
      </c>
      <c r="D36" s="44" t="s">
        <v>211</v>
      </c>
      <c r="E36" s="45" t="s">
        <v>212</v>
      </c>
      <c r="F36" s="23" t="s">
        <v>417</v>
      </c>
      <c r="G36" s="29" t="s">
        <v>418</v>
      </c>
      <c r="H36" s="15" t="s">
        <v>359</v>
      </c>
      <c r="I36" s="15" t="s">
        <v>165</v>
      </c>
      <c r="J36" s="15" t="s">
        <v>146</v>
      </c>
      <c r="K36" s="15" t="s">
        <v>147</v>
      </c>
      <c r="L36" s="15">
        <v>60340102</v>
      </c>
      <c r="M36" s="2"/>
      <c r="N36" s="2"/>
      <c r="O36" s="15" t="s">
        <v>419</v>
      </c>
      <c r="P36" s="15" t="s">
        <v>420</v>
      </c>
      <c r="Q36" s="15" t="s">
        <v>150</v>
      </c>
      <c r="R36" s="15" t="s">
        <v>421</v>
      </c>
      <c r="S36" s="2" t="s">
        <v>557</v>
      </c>
      <c r="T36" s="2"/>
      <c r="U36" s="58">
        <v>8.3000000000000007</v>
      </c>
      <c r="V36" s="31" t="s">
        <v>483</v>
      </c>
      <c r="W36" s="2" t="s">
        <v>31</v>
      </c>
      <c r="X36" s="15" t="s">
        <v>152</v>
      </c>
      <c r="Y36" s="5" t="s">
        <v>558</v>
      </c>
      <c r="Z36" s="2" t="s">
        <v>486</v>
      </c>
      <c r="AA36" s="2" t="s">
        <v>271</v>
      </c>
      <c r="AB36" s="2" t="s">
        <v>559</v>
      </c>
      <c r="AC36" s="2" t="s">
        <v>149</v>
      </c>
      <c r="AD36" s="2" t="s">
        <v>560</v>
      </c>
      <c r="AE36" s="2" t="s">
        <v>561</v>
      </c>
      <c r="AF36" s="4" t="e">
        <f>VLOOKUP(A36,#REF!,16,0)</f>
        <v>#REF!</v>
      </c>
    </row>
    <row r="37" spans="1:32" ht="89.25" customHeight="1" x14ac:dyDescent="0.25">
      <c r="A37" s="13" t="s">
        <v>657</v>
      </c>
      <c r="B37" s="15">
        <v>31</v>
      </c>
      <c r="C37" s="14">
        <v>17058093</v>
      </c>
      <c r="D37" s="44" t="s">
        <v>372</v>
      </c>
      <c r="E37" s="45" t="s">
        <v>373</v>
      </c>
      <c r="F37" s="23" t="s">
        <v>374</v>
      </c>
      <c r="G37" s="29" t="s">
        <v>375</v>
      </c>
      <c r="H37" s="15" t="s">
        <v>376</v>
      </c>
      <c r="I37" s="15" t="s">
        <v>33</v>
      </c>
      <c r="J37" s="15" t="s">
        <v>146</v>
      </c>
      <c r="K37" s="15" t="s">
        <v>147</v>
      </c>
      <c r="L37" s="15">
        <v>60340102</v>
      </c>
      <c r="M37" s="2" t="s">
        <v>35</v>
      </c>
      <c r="N37" s="2"/>
      <c r="O37" s="15" t="s">
        <v>377</v>
      </c>
      <c r="P37" s="15" t="s">
        <v>378</v>
      </c>
      <c r="Q37" s="15" t="s">
        <v>379</v>
      </c>
      <c r="R37" s="15" t="s">
        <v>380</v>
      </c>
      <c r="S37" s="2" t="s">
        <v>510</v>
      </c>
      <c r="T37" s="2"/>
      <c r="U37" s="58">
        <v>8.8000000000000007</v>
      </c>
      <c r="V37" s="31" t="s">
        <v>720</v>
      </c>
      <c r="W37" s="2" t="s">
        <v>31</v>
      </c>
      <c r="X37" s="15" t="s">
        <v>152</v>
      </c>
      <c r="Y37" s="5" t="s">
        <v>658</v>
      </c>
      <c r="Z37" s="2" t="s">
        <v>242</v>
      </c>
      <c r="AA37" s="2" t="s">
        <v>641</v>
      </c>
      <c r="AB37" s="2" t="s">
        <v>640</v>
      </c>
      <c r="AC37" s="2" t="s">
        <v>271</v>
      </c>
      <c r="AD37" s="2" t="s">
        <v>580</v>
      </c>
      <c r="AE37" s="2" t="s">
        <v>530</v>
      </c>
      <c r="AF37" s="4" t="e">
        <f>VLOOKUP(A37,#REF!,16,0)</f>
        <v>#REF!</v>
      </c>
    </row>
    <row r="38" spans="1:32" ht="89.25" customHeight="1" x14ac:dyDescent="0.25">
      <c r="A38" s="13" t="s">
        <v>512</v>
      </c>
      <c r="B38" s="15">
        <v>32</v>
      </c>
      <c r="C38" s="14">
        <v>17058098</v>
      </c>
      <c r="D38" s="44" t="s">
        <v>141</v>
      </c>
      <c r="E38" s="45" t="s">
        <v>142</v>
      </c>
      <c r="F38" s="23" t="s">
        <v>144</v>
      </c>
      <c r="G38" s="29" t="s">
        <v>143</v>
      </c>
      <c r="H38" s="15" t="s">
        <v>145</v>
      </c>
      <c r="I38" s="15" t="s">
        <v>33</v>
      </c>
      <c r="J38" s="15" t="s">
        <v>146</v>
      </c>
      <c r="K38" s="15" t="s">
        <v>147</v>
      </c>
      <c r="L38" s="15">
        <v>60340102</v>
      </c>
      <c r="M38" s="2" t="s">
        <v>35</v>
      </c>
      <c r="N38" s="2"/>
      <c r="O38" s="15" t="s">
        <v>148</v>
      </c>
      <c r="P38" s="15" t="s">
        <v>149</v>
      </c>
      <c r="Q38" s="15" t="s">
        <v>150</v>
      </c>
      <c r="R38" s="15" t="s">
        <v>151</v>
      </c>
      <c r="S38" s="2" t="s">
        <v>513</v>
      </c>
      <c r="T38" s="2"/>
      <c r="U38" s="58">
        <v>8.5</v>
      </c>
      <c r="V38" s="31" t="s">
        <v>720</v>
      </c>
      <c r="W38" s="2" t="s">
        <v>31</v>
      </c>
      <c r="X38" s="15" t="s">
        <v>152</v>
      </c>
      <c r="Y38" s="5" t="s">
        <v>514</v>
      </c>
      <c r="Z38" s="2" t="s">
        <v>486</v>
      </c>
      <c r="AA38" s="2" t="s">
        <v>233</v>
      </c>
      <c r="AB38" s="2" t="s">
        <v>488</v>
      </c>
      <c r="AC38" s="2" t="s">
        <v>420</v>
      </c>
      <c r="AD38" s="2" t="s">
        <v>487</v>
      </c>
      <c r="AE38" s="2" t="s">
        <v>489</v>
      </c>
      <c r="AF38" s="4" t="e">
        <f>VLOOKUP(A38,#REF!,16,0)</f>
        <v>#REF!</v>
      </c>
    </row>
    <row r="39" spans="1:32" ht="89.25" customHeight="1" x14ac:dyDescent="0.25">
      <c r="A39" s="13" t="s">
        <v>618</v>
      </c>
      <c r="B39" s="15">
        <v>33</v>
      </c>
      <c r="C39" s="14">
        <v>17058101</v>
      </c>
      <c r="D39" s="44" t="s">
        <v>289</v>
      </c>
      <c r="E39" s="45" t="s">
        <v>290</v>
      </c>
      <c r="F39" s="23" t="s">
        <v>292</v>
      </c>
      <c r="G39" s="29" t="s">
        <v>291</v>
      </c>
      <c r="H39" s="15" t="s">
        <v>32</v>
      </c>
      <c r="I39" s="15" t="s">
        <v>165</v>
      </c>
      <c r="J39" s="15" t="s">
        <v>146</v>
      </c>
      <c r="K39" s="15" t="s">
        <v>147</v>
      </c>
      <c r="L39" s="15">
        <v>60340102</v>
      </c>
      <c r="M39" s="2" t="s">
        <v>35</v>
      </c>
      <c r="N39" s="2"/>
      <c r="O39" s="15" t="s">
        <v>293</v>
      </c>
      <c r="P39" s="15" t="s">
        <v>294</v>
      </c>
      <c r="Q39" s="15" t="s">
        <v>150</v>
      </c>
      <c r="R39" s="15" t="s">
        <v>295</v>
      </c>
      <c r="S39" s="2" t="s">
        <v>619</v>
      </c>
      <c r="T39" s="2"/>
      <c r="U39" s="58">
        <v>8.3000000000000007</v>
      </c>
      <c r="V39" s="31" t="s">
        <v>483</v>
      </c>
      <c r="W39" s="2" t="s">
        <v>31</v>
      </c>
      <c r="X39" s="15" t="s">
        <v>152</v>
      </c>
      <c r="Y39" s="5" t="s">
        <v>620</v>
      </c>
      <c r="Z39" s="2" t="s">
        <v>486</v>
      </c>
      <c r="AA39" s="2" t="s">
        <v>559</v>
      </c>
      <c r="AB39" s="2" t="s">
        <v>560</v>
      </c>
      <c r="AC39" s="2" t="s">
        <v>149</v>
      </c>
      <c r="AD39" s="2" t="s">
        <v>271</v>
      </c>
      <c r="AE39" s="2" t="s">
        <v>561</v>
      </c>
      <c r="AF39" s="4" t="e">
        <f>VLOOKUP(A39,#REF!,16,0)</f>
        <v>#REF!</v>
      </c>
    </row>
    <row r="40" spans="1:32" ht="89.25" customHeight="1" x14ac:dyDescent="0.25">
      <c r="A40" s="13" t="s">
        <v>712</v>
      </c>
      <c r="B40" s="15">
        <v>34</v>
      </c>
      <c r="C40" s="14">
        <v>17058102</v>
      </c>
      <c r="D40" s="44" t="s">
        <v>465</v>
      </c>
      <c r="E40" s="45" t="s">
        <v>466</v>
      </c>
      <c r="F40" s="23" t="s">
        <v>468</v>
      </c>
      <c r="G40" s="29" t="s">
        <v>467</v>
      </c>
      <c r="H40" s="15" t="s">
        <v>359</v>
      </c>
      <c r="I40" s="15" t="s">
        <v>165</v>
      </c>
      <c r="J40" s="15" t="s">
        <v>146</v>
      </c>
      <c r="K40" s="15" t="s">
        <v>147</v>
      </c>
      <c r="L40" s="15">
        <v>60340102</v>
      </c>
      <c r="M40" s="2" t="s">
        <v>35</v>
      </c>
      <c r="N40" s="2"/>
      <c r="O40" s="15" t="s">
        <v>469</v>
      </c>
      <c r="P40" s="15" t="s">
        <v>233</v>
      </c>
      <c r="Q40" s="15" t="s">
        <v>150</v>
      </c>
      <c r="R40" s="15" t="s">
        <v>470</v>
      </c>
      <c r="S40" s="2" t="s">
        <v>713</v>
      </c>
      <c r="T40" s="2"/>
      <c r="U40" s="58">
        <v>8.9</v>
      </c>
      <c r="V40" s="31" t="s">
        <v>720</v>
      </c>
      <c r="W40" s="2" t="s">
        <v>31</v>
      </c>
      <c r="X40" s="15" t="s">
        <v>152</v>
      </c>
      <c r="Y40" s="5" t="s">
        <v>714</v>
      </c>
      <c r="Z40" s="2" t="s">
        <v>242</v>
      </c>
      <c r="AA40" s="2" t="s">
        <v>579</v>
      </c>
      <c r="AB40" s="2" t="s">
        <v>580</v>
      </c>
      <c r="AC40" s="2" t="s">
        <v>281</v>
      </c>
      <c r="AD40" s="2" t="s">
        <v>578</v>
      </c>
      <c r="AE40" s="2" t="s">
        <v>530</v>
      </c>
      <c r="AF40" s="4" t="e">
        <f>VLOOKUP(A40,#REF!,16,0)</f>
        <v>#REF!</v>
      </c>
    </row>
    <row r="41" spans="1:32" ht="89.25" customHeight="1" x14ac:dyDescent="0.25">
      <c r="A41" s="13" t="s">
        <v>549</v>
      </c>
      <c r="B41" s="15">
        <v>35</v>
      </c>
      <c r="C41" s="14">
        <v>15055325</v>
      </c>
      <c r="D41" s="44" t="s">
        <v>187</v>
      </c>
      <c r="E41" s="45" t="s">
        <v>188</v>
      </c>
      <c r="F41" s="23" t="s">
        <v>189</v>
      </c>
      <c r="G41" s="29" t="s">
        <v>190</v>
      </c>
      <c r="H41" s="15" t="s">
        <v>191</v>
      </c>
      <c r="I41" s="15" t="s">
        <v>33</v>
      </c>
      <c r="J41" s="15" t="s">
        <v>146</v>
      </c>
      <c r="K41" s="15" t="s">
        <v>192</v>
      </c>
      <c r="L41" s="15">
        <v>60340102</v>
      </c>
      <c r="M41" s="2" t="s">
        <v>35</v>
      </c>
      <c r="N41" s="2"/>
      <c r="O41" s="15" t="s">
        <v>193</v>
      </c>
      <c r="P41" s="15" t="s">
        <v>194</v>
      </c>
      <c r="Q41" s="15" t="s">
        <v>195</v>
      </c>
      <c r="R41" s="15" t="s">
        <v>196</v>
      </c>
      <c r="S41" s="2">
        <v>3</v>
      </c>
      <c r="T41" s="2"/>
      <c r="U41" s="58">
        <v>8.5</v>
      </c>
      <c r="V41" s="31" t="s">
        <v>720</v>
      </c>
      <c r="W41" s="2" t="s">
        <v>31</v>
      </c>
      <c r="X41" s="15" t="s">
        <v>39</v>
      </c>
      <c r="Y41" s="5" t="s">
        <v>550</v>
      </c>
      <c r="Z41" s="2" t="s">
        <v>449</v>
      </c>
      <c r="AA41" s="2" t="s">
        <v>551</v>
      </c>
      <c r="AB41" s="2" t="s">
        <v>552</v>
      </c>
      <c r="AC41" s="2" t="s">
        <v>341</v>
      </c>
      <c r="AD41" s="2" t="s">
        <v>233</v>
      </c>
      <c r="AE41" s="2" t="s">
        <v>553</v>
      </c>
      <c r="AF41" s="4" t="e">
        <f>VLOOKUP(A41,#REF!,16,0)</f>
        <v>#REF!</v>
      </c>
    </row>
    <row r="42" spans="1:32" ht="100.5" customHeight="1" x14ac:dyDescent="0.25">
      <c r="A42" s="13" t="s">
        <v>671</v>
      </c>
      <c r="B42" s="15">
        <v>36</v>
      </c>
      <c r="C42" s="14">
        <v>16055432</v>
      </c>
      <c r="D42" s="44" t="s">
        <v>412</v>
      </c>
      <c r="E42" s="45" t="s">
        <v>413</v>
      </c>
      <c r="F42" s="23" t="s">
        <v>672</v>
      </c>
      <c r="G42" s="29" t="s">
        <v>414</v>
      </c>
      <c r="H42" s="15" t="s">
        <v>32</v>
      </c>
      <c r="I42" s="15" t="s">
        <v>33</v>
      </c>
      <c r="J42" s="15" t="s">
        <v>263</v>
      </c>
      <c r="K42" s="15" t="s">
        <v>124</v>
      </c>
      <c r="L42" s="15" t="s">
        <v>431</v>
      </c>
      <c r="M42" s="2" t="s">
        <v>34</v>
      </c>
      <c r="N42" s="2"/>
      <c r="O42" s="15" t="s">
        <v>673</v>
      </c>
      <c r="P42" s="15" t="s">
        <v>501</v>
      </c>
      <c r="Q42" s="15" t="s">
        <v>480</v>
      </c>
      <c r="R42" s="15" t="s">
        <v>674</v>
      </c>
      <c r="S42" s="2" t="s">
        <v>675</v>
      </c>
      <c r="T42" s="2"/>
      <c r="U42" s="58">
        <v>8.6</v>
      </c>
      <c r="V42" s="31" t="s">
        <v>720</v>
      </c>
      <c r="W42" s="2" t="s">
        <v>31</v>
      </c>
      <c r="X42" s="15" t="s">
        <v>497</v>
      </c>
      <c r="Y42" s="5" t="s">
        <v>676</v>
      </c>
      <c r="Z42" s="2" t="s">
        <v>493</v>
      </c>
      <c r="AA42" s="2" t="s">
        <v>597</v>
      </c>
      <c r="AB42" s="2" t="s">
        <v>598</v>
      </c>
      <c r="AC42" s="2" t="s">
        <v>69</v>
      </c>
      <c r="AD42" s="2" t="s">
        <v>596</v>
      </c>
      <c r="AE42" s="2" t="s">
        <v>503</v>
      </c>
      <c r="AF42" s="16"/>
    </row>
    <row r="43" spans="1:32" ht="101.25" customHeight="1" x14ac:dyDescent="0.25">
      <c r="A43" s="13" t="s">
        <v>690</v>
      </c>
      <c r="B43" s="15">
        <v>37</v>
      </c>
      <c r="C43" s="14">
        <v>16055443</v>
      </c>
      <c r="D43" s="44" t="s">
        <v>215</v>
      </c>
      <c r="E43" s="45" t="s">
        <v>441</v>
      </c>
      <c r="F43" s="23" t="s">
        <v>691</v>
      </c>
      <c r="G43" s="29" t="s">
        <v>307</v>
      </c>
      <c r="H43" s="15" t="s">
        <v>517</v>
      </c>
      <c r="I43" s="15" t="s">
        <v>33</v>
      </c>
      <c r="J43" s="15" t="s">
        <v>263</v>
      </c>
      <c r="K43" s="15" t="s">
        <v>124</v>
      </c>
      <c r="L43" s="15" t="s">
        <v>431</v>
      </c>
      <c r="M43" s="2" t="s">
        <v>34</v>
      </c>
      <c r="N43" s="2"/>
      <c r="O43" s="15" t="s">
        <v>692</v>
      </c>
      <c r="P43" s="15" t="s">
        <v>501</v>
      </c>
      <c r="Q43" s="15" t="s">
        <v>480</v>
      </c>
      <c r="R43" s="15" t="s">
        <v>693</v>
      </c>
      <c r="S43" s="2" t="s">
        <v>694</v>
      </c>
      <c r="T43" s="2"/>
      <c r="U43" s="58">
        <v>8.6</v>
      </c>
      <c r="V43" s="31" t="s">
        <v>720</v>
      </c>
      <c r="W43" s="2" t="s">
        <v>31</v>
      </c>
      <c r="X43" s="15" t="s">
        <v>497</v>
      </c>
      <c r="Y43" s="5" t="s">
        <v>695</v>
      </c>
      <c r="Z43" s="2" t="s">
        <v>493</v>
      </c>
      <c r="AA43" s="2" t="s">
        <v>596</v>
      </c>
      <c r="AB43" s="2" t="s">
        <v>598</v>
      </c>
      <c r="AC43" s="2" t="s">
        <v>69</v>
      </c>
      <c r="AD43" s="2" t="s">
        <v>597</v>
      </c>
      <c r="AE43" s="2" t="s">
        <v>503</v>
      </c>
      <c r="AF43" s="4" t="e">
        <f>VLOOKUP(A43,#REF!,16,0)</f>
        <v>#REF!</v>
      </c>
    </row>
    <row r="44" spans="1:32" ht="89.25" customHeight="1" x14ac:dyDescent="0.25">
      <c r="A44" s="13" t="s">
        <v>682</v>
      </c>
      <c r="B44" s="15">
        <v>38</v>
      </c>
      <c r="C44" s="14">
        <v>16055455</v>
      </c>
      <c r="D44" s="44" t="s">
        <v>435</v>
      </c>
      <c r="E44" s="45" t="s">
        <v>200</v>
      </c>
      <c r="F44" s="23" t="s">
        <v>683</v>
      </c>
      <c r="G44" s="29" t="s">
        <v>436</v>
      </c>
      <c r="H44" s="15" t="s">
        <v>32</v>
      </c>
      <c r="I44" s="15" t="s">
        <v>33</v>
      </c>
      <c r="J44" s="15" t="s">
        <v>263</v>
      </c>
      <c r="K44" s="15" t="s">
        <v>124</v>
      </c>
      <c r="L44" s="15" t="s">
        <v>431</v>
      </c>
      <c r="M44" s="2" t="s">
        <v>34</v>
      </c>
      <c r="N44" s="2"/>
      <c r="O44" s="15" t="s">
        <v>684</v>
      </c>
      <c r="P44" s="15" t="s">
        <v>685</v>
      </c>
      <c r="Q44" s="15" t="s">
        <v>686</v>
      </c>
      <c r="R44" s="15" t="s">
        <v>687</v>
      </c>
      <c r="S44" s="2" t="s">
        <v>688</v>
      </c>
      <c r="T44" s="2"/>
      <c r="U44" s="58">
        <v>8.8000000000000007</v>
      </c>
      <c r="V44" s="31" t="s">
        <v>720</v>
      </c>
      <c r="W44" s="2" t="s">
        <v>438</v>
      </c>
      <c r="X44" s="15" t="s">
        <v>497</v>
      </c>
      <c r="Y44" s="5" t="s">
        <v>689</v>
      </c>
      <c r="Z44" s="2" t="s">
        <v>493</v>
      </c>
      <c r="AA44" s="2" t="s">
        <v>597</v>
      </c>
      <c r="AB44" s="2" t="s">
        <v>596</v>
      </c>
      <c r="AC44" s="2" t="s">
        <v>69</v>
      </c>
      <c r="AD44" s="2" t="s">
        <v>598</v>
      </c>
      <c r="AE44" s="2" t="s">
        <v>503</v>
      </c>
      <c r="AF44" s="4" t="e">
        <f>VLOOKUP(A44,#REF!,16,0)</f>
        <v>#REF!</v>
      </c>
    </row>
    <row r="45" spans="1:32" ht="89.25" customHeight="1" x14ac:dyDescent="0.25">
      <c r="A45" s="13" t="s">
        <v>564</v>
      </c>
      <c r="B45" s="15">
        <v>39</v>
      </c>
      <c r="C45" s="14">
        <v>16055458</v>
      </c>
      <c r="D45" s="44" t="s">
        <v>215</v>
      </c>
      <c r="E45" s="45" t="s">
        <v>122</v>
      </c>
      <c r="F45" s="23" t="s">
        <v>565</v>
      </c>
      <c r="G45" s="54" t="s">
        <v>216</v>
      </c>
      <c r="H45" s="15" t="s">
        <v>323</v>
      </c>
      <c r="I45" s="15" t="s">
        <v>33</v>
      </c>
      <c r="J45" s="15" t="s">
        <v>263</v>
      </c>
      <c r="K45" s="15" t="s">
        <v>124</v>
      </c>
      <c r="L45" s="15" t="s">
        <v>431</v>
      </c>
      <c r="M45" s="2" t="s">
        <v>34</v>
      </c>
      <c r="N45" s="2"/>
      <c r="O45" s="15" t="s">
        <v>566</v>
      </c>
      <c r="P45" s="15" t="s">
        <v>567</v>
      </c>
      <c r="Q45" s="15" t="s">
        <v>568</v>
      </c>
      <c r="R45" s="15" t="s">
        <v>569</v>
      </c>
      <c r="S45" s="2" t="s">
        <v>570</v>
      </c>
      <c r="T45" s="2"/>
      <c r="U45" s="58">
        <v>8.5</v>
      </c>
      <c r="V45" s="31" t="s">
        <v>720</v>
      </c>
      <c r="W45" s="2" t="s">
        <v>31</v>
      </c>
      <c r="X45" s="15" t="s">
        <v>497</v>
      </c>
      <c r="Y45" s="5" t="s">
        <v>571</v>
      </c>
      <c r="Z45" s="2" t="s">
        <v>84</v>
      </c>
      <c r="AA45" s="2" t="s">
        <v>502</v>
      </c>
      <c r="AB45" s="2" t="s">
        <v>500</v>
      </c>
      <c r="AC45" s="2" t="s">
        <v>501</v>
      </c>
      <c r="AD45" s="2" t="s">
        <v>499</v>
      </c>
      <c r="AE45" s="2" t="s">
        <v>503</v>
      </c>
      <c r="AF45" s="4" t="e">
        <f>VLOOKUP(A45,#REF!,16,0)</f>
        <v>#REF!</v>
      </c>
    </row>
    <row r="46" spans="1:32" ht="89.25" customHeight="1" x14ac:dyDescent="0.25">
      <c r="A46" s="13" t="s">
        <v>490</v>
      </c>
      <c r="B46" s="15">
        <v>40</v>
      </c>
      <c r="C46" s="14">
        <v>16055459</v>
      </c>
      <c r="D46" s="44" t="s">
        <v>130</v>
      </c>
      <c r="E46" s="45" t="s">
        <v>122</v>
      </c>
      <c r="F46" s="23" t="s">
        <v>491</v>
      </c>
      <c r="G46" s="29" t="s">
        <v>131</v>
      </c>
      <c r="H46" s="15" t="s">
        <v>32</v>
      </c>
      <c r="I46" s="15" t="s">
        <v>33</v>
      </c>
      <c r="J46" s="15" t="s">
        <v>263</v>
      </c>
      <c r="K46" s="15" t="s">
        <v>124</v>
      </c>
      <c r="L46" s="15" t="s">
        <v>431</v>
      </c>
      <c r="M46" s="2" t="s">
        <v>34</v>
      </c>
      <c r="N46" s="2"/>
      <c r="O46" s="15" t="s">
        <v>492</v>
      </c>
      <c r="P46" s="15" t="s">
        <v>493</v>
      </c>
      <c r="Q46" s="15" t="s">
        <v>480</v>
      </c>
      <c r="R46" s="15" t="s">
        <v>494</v>
      </c>
      <c r="S46" s="2" t="s">
        <v>495</v>
      </c>
      <c r="T46" s="2"/>
      <c r="U46" s="58">
        <v>8.5</v>
      </c>
      <c r="V46" s="31" t="s">
        <v>720</v>
      </c>
      <c r="W46" s="2" t="s">
        <v>31</v>
      </c>
      <c r="X46" s="15" t="s">
        <v>497</v>
      </c>
      <c r="Y46" s="5" t="s">
        <v>498</v>
      </c>
      <c r="Z46" s="2" t="s">
        <v>84</v>
      </c>
      <c r="AA46" s="2" t="s">
        <v>499</v>
      </c>
      <c r="AB46" s="2" t="s">
        <v>500</v>
      </c>
      <c r="AC46" s="2" t="s">
        <v>501</v>
      </c>
      <c r="AD46" s="2" t="s">
        <v>502</v>
      </c>
      <c r="AE46" s="2" t="s">
        <v>503</v>
      </c>
      <c r="AF46" s="4" t="e">
        <f>VLOOKUP(A46,#REF!,16,0)</f>
        <v>#REF!</v>
      </c>
    </row>
    <row r="47" spans="1:32" ht="89.25" customHeight="1" x14ac:dyDescent="0.25">
      <c r="A47" s="13" t="s">
        <v>703</v>
      </c>
      <c r="B47" s="15">
        <v>41</v>
      </c>
      <c r="C47" s="14">
        <v>16055467</v>
      </c>
      <c r="D47" s="44" t="s">
        <v>460</v>
      </c>
      <c r="E47" s="45" t="s">
        <v>461</v>
      </c>
      <c r="F47" s="23" t="s">
        <v>704</v>
      </c>
      <c r="G47" s="29" t="s">
        <v>462</v>
      </c>
      <c r="H47" s="15" t="s">
        <v>705</v>
      </c>
      <c r="I47" s="15" t="s">
        <v>33</v>
      </c>
      <c r="J47" s="15" t="s">
        <v>263</v>
      </c>
      <c r="K47" s="15" t="s">
        <v>124</v>
      </c>
      <c r="L47" s="15" t="s">
        <v>431</v>
      </c>
      <c r="M47" s="2"/>
      <c r="N47" s="2"/>
      <c r="O47" s="15" t="s">
        <v>706</v>
      </c>
      <c r="P47" s="15" t="s">
        <v>707</v>
      </c>
      <c r="Q47" s="15" t="s">
        <v>708</v>
      </c>
      <c r="R47" s="15" t="s">
        <v>709</v>
      </c>
      <c r="S47" s="2" t="s">
        <v>710</v>
      </c>
      <c r="T47" s="2"/>
      <c r="U47" s="58">
        <v>8</v>
      </c>
      <c r="V47" s="31" t="s">
        <v>483</v>
      </c>
      <c r="W47" s="2" t="s">
        <v>31</v>
      </c>
      <c r="X47" s="15" t="s">
        <v>497</v>
      </c>
      <c r="Y47" s="5" t="s">
        <v>711</v>
      </c>
      <c r="Z47" s="2" t="s">
        <v>84</v>
      </c>
      <c r="AA47" s="2" t="s">
        <v>500</v>
      </c>
      <c r="AB47" s="2" t="s">
        <v>502</v>
      </c>
      <c r="AC47" s="2" t="s">
        <v>501</v>
      </c>
      <c r="AD47" s="2" t="s">
        <v>499</v>
      </c>
      <c r="AE47" s="2" t="s">
        <v>503</v>
      </c>
      <c r="AF47" s="4" t="e">
        <f>VLOOKUP(A47,#REF!,16,0)</f>
        <v>#REF!</v>
      </c>
    </row>
    <row r="48" spans="1:32" ht="89.25" customHeight="1" x14ac:dyDescent="0.25">
      <c r="A48" s="13" t="s">
        <v>621</v>
      </c>
      <c r="B48" s="15">
        <v>42</v>
      </c>
      <c r="C48" s="14">
        <v>16055475</v>
      </c>
      <c r="D48" s="44" t="s">
        <v>298</v>
      </c>
      <c r="E48" s="45" t="s">
        <v>299</v>
      </c>
      <c r="F48" s="23" t="s">
        <v>622</v>
      </c>
      <c r="G48" s="29" t="s">
        <v>300</v>
      </c>
      <c r="H48" s="15" t="s">
        <v>32</v>
      </c>
      <c r="I48" s="15" t="s">
        <v>33</v>
      </c>
      <c r="J48" s="15" t="s">
        <v>263</v>
      </c>
      <c r="K48" s="15" t="s">
        <v>124</v>
      </c>
      <c r="L48" s="15" t="s">
        <v>431</v>
      </c>
      <c r="M48" s="2" t="s">
        <v>34</v>
      </c>
      <c r="N48" s="2"/>
      <c r="O48" s="15" t="s">
        <v>623</v>
      </c>
      <c r="P48" s="15" t="s">
        <v>301</v>
      </c>
      <c r="Q48" s="15" t="s">
        <v>624</v>
      </c>
      <c r="R48" s="15" t="s">
        <v>625</v>
      </c>
      <c r="S48" s="2" t="s">
        <v>626</v>
      </c>
      <c r="T48" s="2"/>
      <c r="U48" s="58">
        <v>8.8000000000000007</v>
      </c>
      <c r="V48" s="31" t="s">
        <v>720</v>
      </c>
      <c r="W48" s="2" t="s">
        <v>31</v>
      </c>
      <c r="X48" s="15" t="s">
        <v>497</v>
      </c>
      <c r="Y48" s="5" t="s">
        <v>627</v>
      </c>
      <c r="Z48" s="2" t="s">
        <v>493</v>
      </c>
      <c r="AA48" s="2" t="s">
        <v>598</v>
      </c>
      <c r="AB48" s="2" t="s">
        <v>597</v>
      </c>
      <c r="AC48" s="2" t="s">
        <v>69</v>
      </c>
      <c r="AD48" s="2" t="s">
        <v>596</v>
      </c>
      <c r="AE48" s="2" t="s">
        <v>503</v>
      </c>
      <c r="AF48" s="4" t="e">
        <f>VLOOKUP(A48,#REF!,16,0)</f>
        <v>#REF!</v>
      </c>
    </row>
    <row r="49" spans="1:32" ht="89.25" customHeight="1" x14ac:dyDescent="0.25">
      <c r="A49" s="13" t="s">
        <v>628</v>
      </c>
      <c r="B49" s="15">
        <v>43</v>
      </c>
      <c r="C49" s="14">
        <v>16055476</v>
      </c>
      <c r="D49" s="44" t="s">
        <v>305</v>
      </c>
      <c r="E49" s="45" t="s">
        <v>306</v>
      </c>
      <c r="F49" s="23" t="s">
        <v>629</v>
      </c>
      <c r="G49" s="29" t="s">
        <v>307</v>
      </c>
      <c r="H49" s="15" t="s">
        <v>630</v>
      </c>
      <c r="I49" s="15" t="s">
        <v>33</v>
      </c>
      <c r="J49" s="15" t="s">
        <v>263</v>
      </c>
      <c r="K49" s="15" t="s">
        <v>124</v>
      </c>
      <c r="L49" s="15" t="s">
        <v>431</v>
      </c>
      <c r="M49" s="2" t="s">
        <v>34</v>
      </c>
      <c r="N49" s="2"/>
      <c r="O49" s="15" t="s">
        <v>631</v>
      </c>
      <c r="P49" s="15" t="s">
        <v>632</v>
      </c>
      <c r="Q49" s="15" t="s">
        <v>633</v>
      </c>
      <c r="R49" s="15" t="s">
        <v>634</v>
      </c>
      <c r="S49" s="2" t="s">
        <v>635</v>
      </c>
      <c r="T49" s="2"/>
      <c r="U49" s="58">
        <v>8.8000000000000007</v>
      </c>
      <c r="V49" s="31" t="s">
        <v>720</v>
      </c>
      <c r="W49" s="2" t="s">
        <v>31</v>
      </c>
      <c r="X49" s="15" t="s">
        <v>497</v>
      </c>
      <c r="Y49" s="5" t="s">
        <v>636</v>
      </c>
      <c r="Z49" s="2" t="s">
        <v>84</v>
      </c>
      <c r="AA49" s="2" t="s">
        <v>502</v>
      </c>
      <c r="AB49" s="2" t="s">
        <v>499</v>
      </c>
      <c r="AC49" s="2" t="s">
        <v>501</v>
      </c>
      <c r="AD49" s="2" t="s">
        <v>500</v>
      </c>
      <c r="AE49" s="2" t="s">
        <v>503</v>
      </c>
      <c r="AF49" s="4" t="e">
        <f>VLOOKUP(A49,#REF!,16,0)</f>
        <v>#REF!</v>
      </c>
    </row>
    <row r="50" spans="1:32" ht="89.25" customHeight="1" x14ac:dyDescent="0.25">
      <c r="A50" s="13" t="s">
        <v>588</v>
      </c>
      <c r="B50" s="15">
        <v>44</v>
      </c>
      <c r="C50" s="14">
        <v>16055499</v>
      </c>
      <c r="D50" s="44" t="s">
        <v>261</v>
      </c>
      <c r="E50" s="45" t="s">
        <v>262</v>
      </c>
      <c r="F50" s="23" t="s">
        <v>589</v>
      </c>
      <c r="G50" s="52" t="s">
        <v>432</v>
      </c>
      <c r="H50" s="15" t="s">
        <v>40</v>
      </c>
      <c r="I50" s="15" t="s">
        <v>165</v>
      </c>
      <c r="J50" s="15" t="s">
        <v>263</v>
      </c>
      <c r="K50" s="15" t="s">
        <v>124</v>
      </c>
      <c r="L50" s="15" t="s">
        <v>431</v>
      </c>
      <c r="M50" s="2"/>
      <c r="N50" s="2"/>
      <c r="O50" s="15" t="s">
        <v>590</v>
      </c>
      <c r="P50" s="15" t="s">
        <v>591</v>
      </c>
      <c r="Q50" s="15" t="s">
        <v>592</v>
      </c>
      <c r="R50" s="15" t="s">
        <v>593</v>
      </c>
      <c r="S50" s="2" t="s">
        <v>594</v>
      </c>
      <c r="T50" s="2"/>
      <c r="U50" s="58">
        <v>9</v>
      </c>
      <c r="V50" s="31" t="s">
        <v>496</v>
      </c>
      <c r="W50" s="2" t="s">
        <v>31</v>
      </c>
      <c r="X50" s="15" t="s">
        <v>497</v>
      </c>
      <c r="Y50" s="5" t="s">
        <v>595</v>
      </c>
      <c r="Z50" s="2" t="s">
        <v>493</v>
      </c>
      <c r="AA50" s="2" t="s">
        <v>596</v>
      </c>
      <c r="AB50" s="2" t="s">
        <v>597</v>
      </c>
      <c r="AC50" s="2" t="s">
        <v>69</v>
      </c>
      <c r="AD50" s="2" t="s">
        <v>598</v>
      </c>
      <c r="AE50" s="2" t="s">
        <v>503</v>
      </c>
      <c r="AF50" s="4" t="e">
        <f>VLOOKUP(A50,#REF!,16,0)</f>
        <v>#REF!</v>
      </c>
    </row>
    <row r="51" spans="1:32" ht="89.25" customHeight="1" x14ac:dyDescent="0.25">
      <c r="A51" s="13" t="s">
        <v>533</v>
      </c>
      <c r="B51" s="15">
        <v>45</v>
      </c>
      <c r="C51" s="14">
        <v>16055496</v>
      </c>
      <c r="D51" s="44" t="s">
        <v>171</v>
      </c>
      <c r="E51" s="45" t="s">
        <v>172</v>
      </c>
      <c r="F51" s="23" t="s">
        <v>534</v>
      </c>
      <c r="G51" s="1" t="s">
        <v>173</v>
      </c>
      <c r="H51" s="15" t="s">
        <v>32</v>
      </c>
      <c r="I51" s="15" t="s">
        <v>165</v>
      </c>
      <c r="J51" s="15" t="s">
        <v>263</v>
      </c>
      <c r="K51" s="15" t="s">
        <v>124</v>
      </c>
      <c r="L51" s="15" t="s">
        <v>431</v>
      </c>
      <c r="M51" s="2" t="s">
        <v>34</v>
      </c>
      <c r="N51" s="2"/>
      <c r="O51" s="15" t="s">
        <v>535</v>
      </c>
      <c r="P51" s="15" t="s">
        <v>536</v>
      </c>
      <c r="Q51" s="15" t="s">
        <v>537</v>
      </c>
      <c r="R51" s="15" t="s">
        <v>538</v>
      </c>
      <c r="S51" s="2" t="s">
        <v>539</v>
      </c>
      <c r="T51" s="2"/>
      <c r="U51" s="58">
        <v>8.5</v>
      </c>
      <c r="V51" s="31" t="s">
        <v>720</v>
      </c>
      <c r="W51" s="2" t="s">
        <v>31</v>
      </c>
      <c r="X51" s="15" t="s">
        <v>497</v>
      </c>
      <c r="Y51" s="5" t="s">
        <v>540</v>
      </c>
      <c r="Z51" s="2" t="s">
        <v>84</v>
      </c>
      <c r="AA51" s="2" t="s">
        <v>500</v>
      </c>
      <c r="AB51" s="2" t="s">
        <v>499</v>
      </c>
      <c r="AC51" s="2" t="s">
        <v>501</v>
      </c>
      <c r="AD51" s="2" t="s">
        <v>502</v>
      </c>
      <c r="AE51" s="2" t="s">
        <v>503</v>
      </c>
      <c r="AF51" s="4" t="e">
        <f>VLOOKUP(A51,#REF!,16,0)</f>
        <v>#REF!</v>
      </c>
    </row>
    <row r="52" spans="1:32" ht="28.5" customHeight="1" x14ac:dyDescent="0.25">
      <c r="A52" s="13" t="s">
        <v>715</v>
      </c>
      <c r="B52" s="182" t="s">
        <v>724</v>
      </c>
      <c r="C52" s="182"/>
      <c r="D52" s="182"/>
      <c r="E52" s="182"/>
      <c r="F52" s="182"/>
      <c r="G52" s="182"/>
      <c r="H52" s="182"/>
      <c r="I52" s="182"/>
    </row>
    <row r="53" spans="1:32" ht="63" customHeight="1" x14ac:dyDescent="0.25">
      <c r="A53" s="13" t="s">
        <v>715</v>
      </c>
      <c r="B53" s="181" t="s">
        <v>721</v>
      </c>
      <c r="C53" s="181"/>
      <c r="D53" s="181"/>
      <c r="E53" s="181"/>
      <c r="F53" s="181"/>
      <c r="G53" s="181"/>
      <c r="H53" s="181"/>
      <c r="I53" s="181"/>
      <c r="J53" s="181"/>
      <c r="K53" s="181"/>
      <c r="L53" s="181"/>
      <c r="P53" s="124" t="s">
        <v>722</v>
      </c>
      <c r="AB53" s="181" t="s">
        <v>723</v>
      </c>
      <c r="AC53" s="181"/>
      <c r="AD53" s="181"/>
      <c r="AE53" s="181"/>
      <c r="AF53" s="181"/>
    </row>
    <row r="54" spans="1:32" x14ac:dyDescent="0.25">
      <c r="A54" s="13" t="s">
        <v>715</v>
      </c>
    </row>
    <row r="55" spans="1:32" x14ac:dyDescent="0.25">
      <c r="A55" s="13" t="s">
        <v>715</v>
      </c>
    </row>
    <row r="56" spans="1:32" x14ac:dyDescent="0.25">
      <c r="A56" s="13" t="s">
        <v>715</v>
      </c>
    </row>
    <row r="57" spans="1:32" x14ac:dyDescent="0.25">
      <c r="A57" s="13" t="s">
        <v>715</v>
      </c>
    </row>
    <row r="58" spans="1:32" x14ac:dyDescent="0.25">
      <c r="A58" s="13" t="s">
        <v>715</v>
      </c>
    </row>
  </sheetData>
  <sortState ref="A7:AK54">
    <sortCondition ref="J7:J54"/>
  </sortState>
  <mergeCells count="4">
    <mergeCell ref="B4:AE4"/>
    <mergeCell ref="B53:L53"/>
    <mergeCell ref="AB53:AF53"/>
    <mergeCell ref="B52:I52"/>
  </mergeCells>
  <pageMargins left="0.19685039370078741" right="0.19685039370078741" top="0.51181102362204722" bottom="0.51181102362204722" header="0" footer="0"/>
  <pageSetup paperSize="9" scale="50" orientation="landscape" r:id="rId1"/>
  <headerFooter>
    <oddFooter>&amp;CTrang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170"/>
  <sheetViews>
    <sheetView view="pageBreakPreview" zoomScale="55" zoomScaleNormal="55" zoomScaleSheetLayoutView="55" workbookViewId="0">
      <pane ySplit="6" topLeftCell="A49" activePane="bottomLeft" state="frozen"/>
      <selection activeCell="E1" sqref="E1"/>
      <selection pane="bottomLeft" activeCell="AH52" sqref="AH52"/>
    </sheetView>
  </sheetViews>
  <sheetFormatPr defaultRowHeight="15.75" x14ac:dyDescent="0.25"/>
  <cols>
    <col min="1" max="1" width="20.5703125" style="59" customWidth="1"/>
    <col min="2" max="2" width="7" style="59" customWidth="1"/>
    <col min="3" max="3" width="13.5703125" style="59" customWidth="1"/>
    <col min="4" max="4" width="17.7109375" style="122" customWidth="1"/>
    <col min="5" max="5" width="10.85546875" style="122" customWidth="1"/>
    <col min="6" max="6" width="19.7109375" style="59" hidden="1" customWidth="1"/>
    <col min="7" max="7" width="14" style="59" customWidth="1"/>
    <col min="8" max="8" width="11.140625" style="59" customWidth="1"/>
    <col min="9" max="9" width="8.28515625" style="62" customWidth="1"/>
    <col min="10" max="10" width="14.5703125" style="59" customWidth="1"/>
    <col min="11" max="13" width="13.28515625" style="59" customWidth="1"/>
    <col min="14" max="14" width="13.28515625" style="59" hidden="1" customWidth="1"/>
    <col min="15" max="15" width="37.85546875" style="63" customWidth="1"/>
    <col min="16" max="16" width="14" style="59" customWidth="1"/>
    <col min="17" max="18" width="15.85546875" style="59" customWidth="1"/>
    <col min="19" max="19" width="8.85546875" style="64" customWidth="1"/>
    <col min="20" max="20" width="10.85546875" style="59" hidden="1" customWidth="1"/>
    <col min="21" max="21" width="8" style="64" customWidth="1"/>
    <col min="22" max="22" width="10.85546875" style="59" customWidth="1"/>
    <col min="23" max="23" width="9.85546875" style="59" customWidth="1"/>
    <col min="24" max="24" width="20.42578125" style="62" customWidth="1"/>
    <col min="25" max="25" width="16.5703125" style="59" customWidth="1"/>
    <col min="26" max="26" width="15.140625" style="59" customWidth="1"/>
    <col min="27" max="27" width="13.42578125" style="59" customWidth="1"/>
    <col min="28" max="28" width="12.28515625" style="59" customWidth="1"/>
    <col min="29" max="29" width="14.85546875" style="59" customWidth="1"/>
    <col min="30" max="30" width="13" style="59" customWidth="1"/>
    <col min="31" max="31" width="12.28515625" style="59" customWidth="1"/>
    <col min="32" max="32" width="18.28515625" style="59" bestFit="1" customWidth="1"/>
    <col min="33" max="33" width="12.5703125" style="59" customWidth="1"/>
    <col min="34" max="34" width="17.28515625" style="59" customWidth="1"/>
    <col min="35" max="35" width="13.5703125" style="59" customWidth="1"/>
    <col min="36" max="16384" width="9.140625" style="59"/>
  </cols>
  <sheetData>
    <row r="1" spans="1:39" ht="20.25" customHeight="1" x14ac:dyDescent="0.25">
      <c r="B1" s="60" t="s">
        <v>10</v>
      </c>
      <c r="D1" s="61"/>
      <c r="E1" s="61"/>
    </row>
    <row r="2" spans="1:39" ht="19.5" customHeight="1" x14ac:dyDescent="0.25">
      <c r="B2" s="65" t="s">
        <v>9</v>
      </c>
      <c r="D2" s="61"/>
      <c r="E2" s="61"/>
    </row>
    <row r="3" spans="1:39" ht="21.75" customHeight="1" x14ac:dyDescent="0.25">
      <c r="D3" s="61"/>
      <c r="E3" s="61"/>
    </row>
    <row r="4" spans="1:39" s="60" customFormat="1" ht="51.75" customHeight="1" x14ac:dyDescent="0.3">
      <c r="B4" s="183" t="s">
        <v>437</v>
      </c>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row>
    <row r="5" spans="1:39" s="60" customFormat="1" ht="17.25" customHeight="1" x14ac:dyDescent="0.3">
      <c r="B5" s="66"/>
      <c r="D5" s="67"/>
      <c r="E5" s="67"/>
      <c r="I5" s="68"/>
      <c r="O5" s="63"/>
      <c r="S5" s="69"/>
      <c r="U5" s="69"/>
      <c r="X5" s="68"/>
    </row>
    <row r="6" spans="1:39" s="60" customFormat="1" ht="128.25" customHeight="1" x14ac:dyDescent="0.25">
      <c r="B6" s="70" t="s">
        <v>38</v>
      </c>
      <c r="C6" s="71" t="s">
        <v>12</v>
      </c>
      <c r="D6" s="72" t="s">
        <v>11</v>
      </c>
      <c r="E6" s="73"/>
      <c r="F6" s="74" t="s">
        <v>11</v>
      </c>
      <c r="G6" s="70" t="s">
        <v>0</v>
      </c>
      <c r="H6" s="70" t="s">
        <v>1</v>
      </c>
      <c r="I6" s="70" t="s">
        <v>2</v>
      </c>
      <c r="J6" s="71" t="s">
        <v>3</v>
      </c>
      <c r="K6" s="70" t="s">
        <v>4</v>
      </c>
      <c r="L6" s="70" t="s">
        <v>5</v>
      </c>
      <c r="M6" s="70" t="s">
        <v>7</v>
      </c>
      <c r="N6" s="75" t="s">
        <v>30</v>
      </c>
      <c r="O6" s="70" t="s">
        <v>6</v>
      </c>
      <c r="P6" s="70" t="s">
        <v>13</v>
      </c>
      <c r="Q6" s="71" t="s">
        <v>14</v>
      </c>
      <c r="R6" s="75" t="s">
        <v>19</v>
      </c>
      <c r="S6" s="76" t="s">
        <v>17</v>
      </c>
      <c r="T6" s="77" t="s">
        <v>29</v>
      </c>
      <c r="U6" s="76" t="s">
        <v>15</v>
      </c>
      <c r="V6" s="77" t="s">
        <v>16</v>
      </c>
      <c r="W6" s="70" t="s">
        <v>37</v>
      </c>
      <c r="X6" s="77" t="s">
        <v>18</v>
      </c>
      <c r="Y6" s="70" t="s">
        <v>20</v>
      </c>
      <c r="Z6" s="71" t="s">
        <v>24</v>
      </c>
      <c r="AA6" s="70" t="s">
        <v>25</v>
      </c>
      <c r="AB6" s="70" t="s">
        <v>26</v>
      </c>
      <c r="AC6" s="70" t="s">
        <v>27</v>
      </c>
      <c r="AD6" s="70" t="s">
        <v>28</v>
      </c>
      <c r="AE6" s="70" t="s">
        <v>21</v>
      </c>
      <c r="AF6" s="70" t="s">
        <v>22</v>
      </c>
      <c r="AG6" s="70" t="s">
        <v>23</v>
      </c>
      <c r="AH6" s="70" t="s">
        <v>8</v>
      </c>
      <c r="AI6" s="70" t="s">
        <v>134</v>
      </c>
      <c r="AJ6" s="70"/>
      <c r="AK6" s="78"/>
      <c r="AL6" s="78"/>
      <c r="AM6" s="78"/>
    </row>
    <row r="7" spans="1:39" s="60" customFormat="1" ht="84" customHeight="1" x14ac:dyDescent="0.25">
      <c r="A7" s="79" t="str">
        <f t="shared" ref="A7:A54" si="0">TRIM(F7)&amp;" "&amp;TRIM(G7)</f>
        <v>Lê Thị Nguyệt 12/08/1985</v>
      </c>
      <c r="B7" s="80">
        <v>1</v>
      </c>
      <c r="C7" s="81">
        <f>VLOOKUP(A7,'[1]tong d1-d2'!$A$7:$C$503,3,0)</f>
        <v>16055052</v>
      </c>
      <c r="D7" s="82" t="s">
        <v>125</v>
      </c>
      <c r="E7" s="83" t="s">
        <v>126</v>
      </c>
      <c r="F7" s="84" t="str">
        <f t="shared" ref="F7:F61" si="1">TRIM(D7)&amp;" "&amp;TRIM(E7)</f>
        <v>Lê Thị Nguyệt</v>
      </c>
      <c r="G7" s="85" t="s">
        <v>127</v>
      </c>
      <c r="H7" s="81" t="str">
        <f>VLOOKUP(A7,'[1]tong d1-d2'!$A$7:$G$503,7,0)</f>
        <v>Hà Nội</v>
      </c>
      <c r="I7" s="80" t="str">
        <f>VLOOKUP(A7,'[1]tong d1-d2'!$A$7:$E$503,5,0)</f>
        <v>Nữ</v>
      </c>
      <c r="J7" s="80" t="str">
        <f>VLOOKUP(A7,'[2]fie nguon'!$C$2:$H$462,6,0)</f>
        <v>Quản trị Kinh doanh</v>
      </c>
      <c r="K7" s="80" t="s">
        <v>124</v>
      </c>
      <c r="L7" s="80">
        <f>VLOOKUP(A7,'[2]fie nguon'!$C$2:$I$462,7,0)</f>
        <v>60340102</v>
      </c>
      <c r="M7" s="86" t="s">
        <v>35</v>
      </c>
      <c r="N7" s="86"/>
      <c r="O7" s="80" t="str">
        <f>VLOOKUP(A7,'[2]fie nguon'!$C$2:$L$462,10,0)</f>
        <v>Quản trị chất lượng sản phẩm tại Công ty TNHH Việt Nam NIPPON SEIKI</v>
      </c>
      <c r="P7" s="80" t="str">
        <f>VLOOKUP(A7,'[2]fie nguon'!$C$2:$M$462,11,0)</f>
        <v>TS. Phan Chí Anh</v>
      </c>
      <c r="Q7" s="80" t="str">
        <f>VLOOKUP(A7,'[2]fie nguon'!$C$2:$N$462,12,0)</f>
        <v xml:space="preserve"> Trường ĐH Kinh tế, ĐHQG Hà Nội</v>
      </c>
      <c r="R7" s="80" t="str">
        <f>VLOOKUP(A7,'[2]fie nguon'!$C$2:$R$462,16,0)</f>
        <v>3064/ĐHKT-QĐ ngày 8/11/2017</v>
      </c>
      <c r="S7" s="86" t="str">
        <f>VLOOKUP(A7,'[3]chen TL'!$D$2:$AI$46,32,0)</f>
        <v>3.05</v>
      </c>
      <c r="T7" s="86"/>
      <c r="U7" s="86">
        <f>VLOOKUP(A7,'[3]chen TL'!$D$2:$AL$46,35,0)</f>
        <v>8</v>
      </c>
      <c r="V7" s="87" t="str">
        <f t="shared" ref="V7:V60" si="2">IF(U7&lt;3.999,"F",IF(U7&lt;1.99,"D",IF(U7&lt;5.499,"D+",IF(U7&lt;6.499,"C",IF(U7&lt;6.99,"C+",IF(U7&lt;7.99,"B",IF(U7&lt;8.499,"B+",IF(U7&lt;8.99,"A","A+"))))))))</f>
        <v>B+</v>
      </c>
      <c r="W7" s="86" t="s">
        <v>36</v>
      </c>
      <c r="X7" s="81" t="str">
        <f>VLOOKUP(A7,'[1]tong d1-d2'!$A$7:$J$503,10,0)</f>
        <v>2350/QĐ-ĐHKT ngày 25/8/2016 của Hiệu trưởng Trường ĐHKT</v>
      </c>
      <c r="Y7" s="88" t="str">
        <f>VLOOKUP(A7,'[3]chen TL'!$D$2:$BD$46,53,0)</f>
        <v>1929 /QĐ-ĐHKT ngày 8 tháng 7 năm 2019</v>
      </c>
      <c r="Z7" s="86" t="str">
        <f>VLOOKUP(A7,'[3]chen TL'!$D$2:$R$49,15,0)</f>
        <v>PGS.TS. Nguyễn Mạnh Tuân</v>
      </c>
      <c r="AA7" s="86" t="str">
        <f>VLOOKUP(A7,'[3]chen TL'!$D$2:$U$49,18,0)</f>
        <v>GS.TS. Bùi Xuân Phong</v>
      </c>
      <c r="AB7" s="86" t="str">
        <f>VLOOKUP(A7,'[3]chen TL'!$D$2:$X$49,21,0)</f>
        <v>TS. Phạm Cảnh Huy</v>
      </c>
      <c r="AC7" s="86" t="str">
        <f>VLOOKUP(A7,'[3]chen TL'!$D$2:$AA$49,24,0)</f>
        <v>TS. Lưu Thị Minh Ngọc</v>
      </c>
      <c r="AD7" s="86" t="str">
        <f>VLOOKUP(A7,'[3]chen TL'!$D$2:$AD$49,27,0)</f>
        <v>PGS.TS. Nguyễn Đăng Minh</v>
      </c>
      <c r="AE7" s="86" t="str">
        <f>VLOOKUP(A7,'[3]chen TL'!$D$2:$AT$47,43,0)</f>
        <v>ngày 23 tháng 7 năm 2019</v>
      </c>
      <c r="AF7" s="89" t="s">
        <v>128</v>
      </c>
      <c r="AG7" s="90" t="s">
        <v>474</v>
      </c>
      <c r="AH7" s="88">
        <f>6075*2</f>
        <v>12150</v>
      </c>
      <c r="AI7" s="91"/>
      <c r="AJ7" s="91"/>
      <c r="AK7" s="59" t="e">
        <f>VLOOKUP(A7,#REF!,16,0)</f>
        <v>#REF!</v>
      </c>
      <c r="AL7" s="59"/>
      <c r="AM7" s="78"/>
    </row>
    <row r="8" spans="1:39" s="60" customFormat="1" ht="84" customHeight="1" x14ac:dyDescent="0.25">
      <c r="A8" s="79" t="str">
        <f t="shared" si="0"/>
        <v>Thẩm Thị Thu Hương 07/07/1989</v>
      </c>
      <c r="B8" s="80">
        <v>2</v>
      </c>
      <c r="C8" s="81">
        <f>VLOOKUP(A8,'[1]tong d1-d2'!$A$7:$C$503,3,0)</f>
        <v>16055459</v>
      </c>
      <c r="D8" s="82" t="s">
        <v>130</v>
      </c>
      <c r="E8" s="83" t="s">
        <v>122</v>
      </c>
      <c r="F8" s="84" t="str">
        <f t="shared" si="1"/>
        <v>Thẩm Thị Thu Hương</v>
      </c>
      <c r="G8" s="85" t="s">
        <v>131</v>
      </c>
      <c r="H8" s="81" t="str">
        <f>VLOOKUP(A8,'[1]tong d1-d2'!$A$7:$G$503,7,0)</f>
        <v>Hà Nội</v>
      </c>
      <c r="I8" s="80" t="str">
        <f>VLOOKUP(A8,'[1]tong d1-d2'!$A$7:$E$503,5,0)</f>
        <v>Nữ</v>
      </c>
      <c r="J8" s="80" t="str">
        <f>VLOOKUP(A8,'[2]fie nguon'!$C$2:$H$462,6,0)</f>
        <v>Tài chính - Ngân hàng</v>
      </c>
      <c r="K8" s="80" t="str">
        <f>VLOOKUP(A8,'[2]fie nguon'!$C$2:$J$462,8,0)</f>
        <v>QH-2016-E</v>
      </c>
      <c r="L8" s="80" t="str">
        <f>VLOOKUP(A8,'[2]fie nguon'!$C$2:$I$462,7,0)</f>
        <v>60340201</v>
      </c>
      <c r="M8" s="86" t="s">
        <v>34</v>
      </c>
      <c r="N8" s="86"/>
      <c r="O8" s="80" t="str">
        <f>VLOOKUP(A8,'[2]fie nguon'!$C$2:$L$462,10,0)</f>
        <v>Phát triển dịch vụ ngân hàng điện tử tại Ngân hàng TMCP Sài Gòn Công Thương</v>
      </c>
      <c r="P8" s="80" t="str">
        <f>VLOOKUP(A8,'[2]fie nguon'!$C$2:$M$462,11,0)</f>
        <v>PGS.TS. Lê Trung Thành</v>
      </c>
      <c r="Q8" s="80" t="str">
        <f>VLOOKUP(A8,'[2]fie nguon'!$C$2:$N$462,12,0)</f>
        <v xml:space="preserve"> Trường ĐH Kinh tế, ĐHQG Hà Nội</v>
      </c>
      <c r="R8" s="80" t="str">
        <f>VLOOKUP(A8,'[2]fie nguon'!$C$2:$R$462,16,0)</f>
        <v>1091/ĐHKT-QĐ ngày 17/04/2018</v>
      </c>
      <c r="S8" s="86" t="str">
        <f>VLOOKUP(A8,'[3]chen TL'!$D$2:$AI$46,32,0)</f>
        <v>3.02</v>
      </c>
      <c r="T8" s="86"/>
      <c r="U8" s="86" t="str">
        <f>VLOOKUP(A8,'[3]chen TL'!$D$2:$AL$46,35,0)</f>
        <v>8.5</v>
      </c>
      <c r="V8" s="87" t="str">
        <f t="shared" si="2"/>
        <v>A+</v>
      </c>
      <c r="W8" s="86" t="s">
        <v>31</v>
      </c>
      <c r="X8" s="81" t="str">
        <f>VLOOKUP(A8,'[1]tong d1-d2'!$A$7:$J$503,10,0)</f>
        <v>4094/QĐ-ĐHKT ngày 16/12/2016 của Hiệu trưởng Trường ĐHKT</v>
      </c>
      <c r="Y8" s="88" t="str">
        <f>VLOOKUP(A8,'[3]chen TL'!$D$2:$BD$46,53,0)</f>
        <v>1911 /QĐ-ĐHKT ngày 8 tháng 7 năm 2019</v>
      </c>
      <c r="Z8" s="86" t="str">
        <f>VLOOKUP(A8,'[3]chen TL'!$D$2:$R$49,15,0)</f>
        <v>PGS.TS. Trần Thị Thanh Tú</v>
      </c>
      <c r="AA8" s="86" t="str">
        <f>VLOOKUP(A8,'[3]chen TL'!$D$2:$U$49,18,0)</f>
        <v>TS. Phan Hữu Nghị</v>
      </c>
      <c r="AB8" s="86" t="str">
        <f>VLOOKUP(A8,'[3]chen TL'!$D$2:$X$49,21,0)</f>
        <v>PGS.TS. Đào Minh Phúc</v>
      </c>
      <c r="AC8" s="86" t="str">
        <f>VLOOKUP(A8,'[3]chen TL'!$D$2:$AA$49,24,0)</f>
        <v>TS. Nguyễn Phú Hà</v>
      </c>
      <c r="AD8" s="86" t="str">
        <f>VLOOKUP(A8,'[3]chen TL'!$D$2:$AD$49,27,0)</f>
        <v>PGS.TS. Nguyễn Văn Hiệu</v>
      </c>
      <c r="AE8" s="86" t="str">
        <f>VLOOKUP(A8,'[3]chen TL'!$D$2:$AT$47,43,0)</f>
        <v>ngày 17 tháng 7 năm 2019</v>
      </c>
      <c r="AF8" s="89" t="s">
        <v>132</v>
      </c>
      <c r="AG8" s="90" t="s">
        <v>133</v>
      </c>
      <c r="AH8" s="88">
        <v>6075</v>
      </c>
      <c r="AI8" s="88"/>
      <c r="AJ8" s="88"/>
      <c r="AK8" s="59" t="e">
        <f>VLOOKUP(A8,#REF!,16,0)</f>
        <v>#REF!</v>
      </c>
      <c r="AL8" s="59"/>
      <c r="AM8" s="59"/>
    </row>
    <row r="9" spans="1:39" ht="84" customHeight="1" x14ac:dyDescent="0.25">
      <c r="A9" s="79" t="str">
        <f t="shared" si="0"/>
        <v>Vũ Đăng Hoàng 10/02/1992</v>
      </c>
      <c r="B9" s="80">
        <v>3</v>
      </c>
      <c r="C9" s="81">
        <f>VLOOKUP(A9,'[1]tong d1-d2'!$A$7:$C$503,3,0)</f>
        <v>16055252</v>
      </c>
      <c r="D9" s="82" t="s">
        <v>135</v>
      </c>
      <c r="E9" s="83" t="s">
        <v>136</v>
      </c>
      <c r="F9" s="84" t="str">
        <f t="shared" si="1"/>
        <v>Vũ Đăng Hoàng</v>
      </c>
      <c r="G9" s="85" t="s">
        <v>137</v>
      </c>
      <c r="H9" s="81" t="str">
        <f>VLOOKUP(A9,'[1]tong d1-d2'!$A$7:$G$503,7,0)</f>
        <v>Thái Bình</v>
      </c>
      <c r="I9" s="80" t="str">
        <f>VLOOKUP(A9,'[1]tong d1-d2'!$A$7:$E$503,5,0)</f>
        <v>Nam</v>
      </c>
      <c r="J9" s="80" t="str">
        <f>VLOOKUP(A9,'[2]fie nguon'!$C$2:$H$462,6,0)</f>
        <v>Quản trị kinh doanh</v>
      </c>
      <c r="K9" s="80" t="str">
        <f>VLOOKUP(A9,'[2]fie nguon'!$C$2:$J$462,8,0)</f>
        <v>QH-2016-E</v>
      </c>
      <c r="L9" s="80" t="str">
        <f>VLOOKUP(A9,'[2]fie nguon'!$C$2:$I$462,7,0)</f>
        <v>60340102</v>
      </c>
      <c r="M9" s="86" t="s">
        <v>138</v>
      </c>
      <c r="N9" s="86"/>
      <c r="O9" s="80" t="str">
        <f>VLOOKUP(A9,'[2]fie nguon'!$C$2:$L$462,10,0)</f>
        <v>Định vị thương hiệu của Công ty Cổ phần Thực phẩm Hữu Nghị</v>
      </c>
      <c r="P9" s="80" t="str">
        <f>VLOOKUP(A9,'[2]fie nguon'!$C$2:$M$462,11,0)</f>
        <v>TS. Nguyễn Thị Phi Nga</v>
      </c>
      <c r="Q9" s="80" t="str">
        <f>VLOOKUP(A9,'[2]fie nguon'!$C$2:$N$462,12,0)</f>
        <v>Trường ĐHKT - ĐHQGHN</v>
      </c>
      <c r="R9" s="80" t="str">
        <f>VLOOKUP(A9,'[2]fie nguon'!$C$2:$R$462,16,0)</f>
        <v>1045/ĐHKT-QĐ ngày 17/04/2018</v>
      </c>
      <c r="S9" s="86" t="str">
        <f>VLOOKUP(A9,'[3]chen TL'!$D$2:$AI$46,32,0)</f>
        <v>3.2</v>
      </c>
      <c r="T9" s="86"/>
      <c r="U9" s="86">
        <f>VLOOKUP(A9,'[3]chen TL'!$D$2:$AL$46,35,0)</f>
        <v>8</v>
      </c>
      <c r="V9" s="87" t="str">
        <f t="shared" si="2"/>
        <v>B+</v>
      </c>
      <c r="W9" s="86" t="s">
        <v>36</v>
      </c>
      <c r="X9" s="81" t="str">
        <f>VLOOKUP(A9,'[1]tong d1-d2'!$A$7:$J$503,10,0)</f>
        <v>4094/QĐ-ĐHKT ngày 16/12/2016 của Hiệu trưởng Trường ĐHKT</v>
      </c>
      <c r="Y9" s="88" t="str">
        <f>VLOOKUP(A9,'[3]chen TL'!$D$2:$BD$46,53,0)</f>
        <v>1930 /QĐ-ĐHKT ngày 8 tháng 7 năm 2019</v>
      </c>
      <c r="Z9" s="86" t="str">
        <f>VLOOKUP(A9,'[3]chen TL'!$D$2:$R$49,15,0)</f>
        <v>PGS.TS. Nguyễn Mạnh Tuân</v>
      </c>
      <c r="AA9" s="86" t="str">
        <f>VLOOKUP(A9,'[3]chen TL'!$D$2:$U$49,18,0)</f>
        <v>TS. Phạm Cảnh Huy</v>
      </c>
      <c r="AB9" s="86" t="str">
        <f>VLOOKUP(A9,'[3]chen TL'!$D$2:$X$49,21,0)</f>
        <v>GS.TS. Bùi Xuân Phong</v>
      </c>
      <c r="AC9" s="86" t="str">
        <f>VLOOKUP(A9,'[3]chen TL'!$D$2:$AA$49,24,0)</f>
        <v>TS. Lưu Thị Minh Ngọc</v>
      </c>
      <c r="AD9" s="86" t="str">
        <f>VLOOKUP(A9,'[3]chen TL'!$D$2:$AD$49,27,0)</f>
        <v>PGS.TS. Nguyễn Đăng Minh</v>
      </c>
      <c r="AE9" s="86" t="str">
        <f>VLOOKUP(A9,'[3]chen TL'!$D$2:$AT$47,43,0)</f>
        <v>ngày 23 tháng 7 năm 2019</v>
      </c>
      <c r="AF9" s="89" t="s">
        <v>139</v>
      </c>
      <c r="AG9" s="90" t="s">
        <v>140</v>
      </c>
      <c r="AH9" s="88">
        <v>6075</v>
      </c>
      <c r="AI9" s="88"/>
      <c r="AJ9" s="88" t="s">
        <v>123</v>
      </c>
      <c r="AK9" s="59" t="e">
        <f>VLOOKUP(A9,#REF!,16,0)</f>
        <v>#REF!</v>
      </c>
    </row>
    <row r="10" spans="1:39" ht="87" customHeight="1" x14ac:dyDescent="0.25">
      <c r="A10" s="79" t="str">
        <f t="shared" si="0"/>
        <v>Đỗ Thị Minh Trang 07/10/1989</v>
      </c>
      <c r="B10" s="80">
        <v>4</v>
      </c>
      <c r="C10" s="81">
        <v>17058098</v>
      </c>
      <c r="D10" s="82" t="s">
        <v>141</v>
      </c>
      <c r="E10" s="83" t="s">
        <v>142</v>
      </c>
      <c r="F10" s="84" t="s">
        <v>144</v>
      </c>
      <c r="G10" s="85" t="s">
        <v>143</v>
      </c>
      <c r="H10" s="81" t="s">
        <v>145</v>
      </c>
      <c r="I10" s="80" t="s">
        <v>33</v>
      </c>
      <c r="J10" s="80" t="s">
        <v>146</v>
      </c>
      <c r="K10" s="80" t="s">
        <v>147</v>
      </c>
      <c r="L10" s="80">
        <v>60340102</v>
      </c>
      <c r="M10" s="86" t="s">
        <v>35</v>
      </c>
      <c r="N10" s="86"/>
      <c r="O10" s="80" t="s">
        <v>148</v>
      </c>
      <c r="P10" s="80" t="s">
        <v>149</v>
      </c>
      <c r="Q10" s="80" t="s">
        <v>150</v>
      </c>
      <c r="R10" s="80" t="s">
        <v>151</v>
      </c>
      <c r="S10" s="86" t="str">
        <f>VLOOKUP(A10,'[3]chen TL'!$D$2:$AI$46,32,0)</f>
        <v>3.09</v>
      </c>
      <c r="T10" s="86"/>
      <c r="U10" s="86" t="str">
        <f>VLOOKUP(A10,'[3]chen TL'!$D$2:$AL$46,35,0)</f>
        <v>8.5</v>
      </c>
      <c r="V10" s="87" t="str">
        <f t="shared" si="2"/>
        <v>A+</v>
      </c>
      <c r="W10" s="86" t="s">
        <v>31</v>
      </c>
      <c r="X10" s="81" t="s">
        <v>152</v>
      </c>
      <c r="Y10" s="88" t="str">
        <f>VLOOKUP(A10,'[3]chen TL'!$D$2:$BD$46,53,0)</f>
        <v>1931 /QĐ-ĐHKT ngày 8 tháng 7 năm 2019</v>
      </c>
      <c r="Z10" s="86" t="str">
        <f>VLOOKUP(A10,'[3]chen TL'!$D$2:$R$49,15,0)</f>
        <v>PGS.TS. Nguyễn Mạnh Tuân</v>
      </c>
      <c r="AA10" s="86" t="str">
        <f>VLOOKUP(A10,'[3]chen TL'!$D$2:$U$49,18,0)</f>
        <v>PGS.TS. Nguyễn Đăng Minh</v>
      </c>
      <c r="AB10" s="86" t="str">
        <f>VLOOKUP(A10,'[3]chen TL'!$D$2:$X$49,21,0)</f>
        <v>TS. Phạm Cảnh Huy</v>
      </c>
      <c r="AC10" s="86" t="str">
        <f>VLOOKUP(A10,'[3]chen TL'!$D$2:$AA$49,24,0)</f>
        <v>TS. Lưu Thị Minh Ngọc</v>
      </c>
      <c r="AD10" s="86" t="str">
        <f>VLOOKUP(A10,'[3]chen TL'!$D$2:$AD$49,27,0)</f>
        <v>GS.TS. Bùi Xuân Phong</v>
      </c>
      <c r="AE10" s="86" t="str">
        <f>VLOOKUP(A10,'[3]chen TL'!$D$2:$AT$47,43,0)</f>
        <v>ngày 23 tháng 7 năm 2019</v>
      </c>
      <c r="AF10" s="89" t="s">
        <v>153</v>
      </c>
      <c r="AG10" s="90" t="s">
        <v>154</v>
      </c>
      <c r="AH10" s="88"/>
      <c r="AI10" s="88"/>
      <c r="AJ10" s="88"/>
      <c r="AK10" s="59" t="e">
        <f>VLOOKUP(A10,#REF!,16,0)</f>
        <v>#REF!</v>
      </c>
    </row>
    <row r="11" spans="1:39" ht="83.25" customHeight="1" x14ac:dyDescent="0.25">
      <c r="A11" s="79" t="str">
        <f t="shared" si="0"/>
        <v>Nguyễn Thị Hương Bưởi 28/08/1984</v>
      </c>
      <c r="B11" s="80">
        <v>5</v>
      </c>
      <c r="C11" s="81">
        <f>VLOOKUP(A11,'[1]tong d1-d2'!$A$7:$C$503,3,0)</f>
        <v>16055081</v>
      </c>
      <c r="D11" s="82" t="s">
        <v>155</v>
      </c>
      <c r="E11" s="83" t="s">
        <v>156</v>
      </c>
      <c r="F11" s="84" t="str">
        <f t="shared" si="1"/>
        <v>Nguyễn Thị Hương Bưởi</v>
      </c>
      <c r="G11" s="85" t="s">
        <v>157</v>
      </c>
      <c r="H11" s="81" t="str">
        <f>VLOOKUP(A11,'[1]tong d1-d2'!$A$7:$G$503,7,0)</f>
        <v>Nam Định</v>
      </c>
      <c r="I11" s="80" t="str">
        <f>VLOOKUP(A11,'[1]tong d1-d2'!$A$7:$E$503,5,0)</f>
        <v>Nữ</v>
      </c>
      <c r="J11" s="80" t="str">
        <f>VLOOKUP(A11,'[2]fie nguon'!$C$2:$H$462,6,0)</f>
        <v>Quản lý Kinh tế</v>
      </c>
      <c r="K11" s="80" t="s">
        <v>124</v>
      </c>
      <c r="L11" s="80" t="str">
        <f>VLOOKUP(A11,'[2]fie nguon'!$C$2:$I$462,7,0)</f>
        <v>60340410</v>
      </c>
      <c r="M11" s="86" t="s">
        <v>158</v>
      </c>
      <c r="N11" s="86"/>
      <c r="O11" s="80" t="str">
        <f>VLOOKUP(A11,'[2]fie nguon'!$C$2:$L$462,10,0)</f>
        <v>Phát triển nguồn nguyên liệu bông thiên nhiên cho ngành dệt may Việt Nam</v>
      </c>
      <c r="P11" s="80" t="str">
        <f>VLOOKUP(A11,'[2]fie nguon'!$C$2:$M$462,11,0)</f>
        <v>GS.TS. Phan Huy Đường</v>
      </c>
      <c r="Q11" s="80" t="str">
        <f>VLOOKUP(A11,'[2]fie nguon'!$C$2:$N$462,12,0)</f>
        <v xml:space="preserve"> Trường ĐH Kinh tế, ĐHQG Hà Nội</v>
      </c>
      <c r="R11" s="80" t="str">
        <f>VLOOKUP(A11,'[2]fie nguon'!$C$2:$R$462,16,0)</f>
        <v>2958/ĐHKT-QĐ ngày 8/11/2017</v>
      </c>
      <c r="S11" s="86" t="str">
        <f>VLOOKUP(A11,'[3]chen TL'!$D$2:$AI$46,32,0)</f>
        <v>3.11</v>
      </c>
      <c r="T11" s="86"/>
      <c r="U11" s="86" t="str">
        <f>VLOOKUP(A11,'[3]chen TL'!$D$2:$AL$46,35,0)</f>
        <v>8.6</v>
      </c>
      <c r="V11" s="87" t="str">
        <f t="shared" si="2"/>
        <v>A+</v>
      </c>
      <c r="W11" s="86" t="s">
        <v>31</v>
      </c>
      <c r="X11" s="81" t="str">
        <f>VLOOKUP(A11,'[1]tong d1-d2'!$A$7:$J$503,10,0)</f>
        <v>2350/QĐ-ĐHKT ngày 25/8/2016 của Hiệu trưởng Trường ĐHKT</v>
      </c>
      <c r="Y11" s="88" t="str">
        <f>VLOOKUP(A11,'[3]chen TL'!$D$2:$BD$46,53,0)</f>
        <v>1921 /QĐ-ĐHKT ngày 8 tháng 7 năm 2019</v>
      </c>
      <c r="Z11" s="86" t="str">
        <f>VLOOKUP(A11,'[3]chen TL'!$D$2:$R$49,15,0)</f>
        <v>PGS.TS. Trần Đức Hiệp</v>
      </c>
      <c r="AA11" s="86" t="str">
        <f>VLOOKUP(A11,'[3]chen TL'!$D$2:$U$49,18,0)</f>
        <v>TS. Lê Kim Sa</v>
      </c>
      <c r="AB11" s="86" t="str">
        <f>VLOOKUP(A11,'[3]chen TL'!$D$2:$X$49,21,0)</f>
        <v>PGS.TS. Nguyễn Anh Tuấn</v>
      </c>
      <c r="AC11" s="86" t="str">
        <f>VLOOKUP(A11,'[3]chen TL'!$D$2:$AA$49,24,0)</f>
        <v>TS. Trần Quang Tuyến</v>
      </c>
      <c r="AD11" s="86" t="str">
        <f>VLOOKUP(A11,'[3]chen TL'!$D$2:$AD$49,27,0)</f>
        <v>TS. Vũ Văn Hưởng</v>
      </c>
      <c r="AE11" s="86" t="str">
        <f>VLOOKUP(A11,'[3]chen TL'!$D$2:$AT$47,43,0)</f>
        <v>ngày 16 tháng 7 năm 2019</v>
      </c>
      <c r="AF11" s="89" t="s">
        <v>159</v>
      </c>
      <c r="AG11" s="90" t="s">
        <v>160</v>
      </c>
      <c r="AH11" s="88">
        <f>6075*2</f>
        <v>12150</v>
      </c>
      <c r="AI11" s="88"/>
      <c r="AJ11" s="88"/>
      <c r="AK11" s="59" t="e">
        <f>VLOOKUP(A11,#REF!,16,0)</f>
        <v>#REF!</v>
      </c>
    </row>
    <row r="12" spans="1:39" ht="69" customHeight="1" x14ac:dyDescent="0.25">
      <c r="A12" s="79" t="str">
        <f t="shared" si="0"/>
        <v>Lê Văn Minh 20/09/1991</v>
      </c>
      <c r="B12" s="80">
        <v>6</v>
      </c>
      <c r="C12" s="81">
        <v>17058077</v>
      </c>
      <c r="D12" s="82" t="s">
        <v>161</v>
      </c>
      <c r="E12" s="83" t="s">
        <v>162</v>
      </c>
      <c r="F12" s="84" t="s">
        <v>163</v>
      </c>
      <c r="G12" s="85" t="s">
        <v>164</v>
      </c>
      <c r="H12" s="81" t="s">
        <v>40</v>
      </c>
      <c r="I12" s="80" t="s">
        <v>165</v>
      </c>
      <c r="J12" s="80" t="s">
        <v>146</v>
      </c>
      <c r="K12" s="80" t="s">
        <v>147</v>
      </c>
      <c r="L12" s="80">
        <v>60340102</v>
      </c>
      <c r="M12" s="86"/>
      <c r="N12" s="86"/>
      <c r="O12" s="80" t="s">
        <v>166</v>
      </c>
      <c r="P12" s="80" t="s">
        <v>167</v>
      </c>
      <c r="Q12" s="80" t="s">
        <v>150</v>
      </c>
      <c r="R12" s="80" t="s">
        <v>168</v>
      </c>
      <c r="S12" s="86" t="str">
        <f>VLOOKUP(A12,'[3]chen TL'!$D$2:$AI$46,32,0)</f>
        <v>3.09</v>
      </c>
      <c r="T12" s="86"/>
      <c r="U12" s="86" t="str">
        <f>VLOOKUP(A12,'[3]chen TL'!$D$2:$AL$46,35,0)</f>
        <v>8.6</v>
      </c>
      <c r="V12" s="87" t="str">
        <f t="shared" si="2"/>
        <v>A+</v>
      </c>
      <c r="W12" s="86" t="s">
        <v>31</v>
      </c>
      <c r="X12" s="81" t="s">
        <v>152</v>
      </c>
      <c r="Y12" s="88" t="str">
        <f>VLOOKUP(A12,'[3]chen TL'!$D$2:$BD$46,53,0)</f>
        <v>1932 /QĐ-ĐHKT ngày 8 tháng 7 năm 2019</v>
      </c>
      <c r="Z12" s="86" t="str">
        <f>VLOOKUP(A12,'[3]chen TL'!$D$2:$R$49,15,0)</f>
        <v>PGS.TS. Nguyễn Mạnh Tuân</v>
      </c>
      <c r="AA12" s="86" t="str">
        <f>VLOOKUP(A12,'[3]chen TL'!$D$2:$U$49,18,0)</f>
        <v>PGS.TS. Nguyễn Đăng Minh</v>
      </c>
      <c r="AB12" s="86" t="str">
        <f>VLOOKUP(A12,'[3]chen TL'!$D$2:$X$49,21,0)</f>
        <v>GS.TS. Bùi Xuân Phong</v>
      </c>
      <c r="AC12" s="86" t="str">
        <f>VLOOKUP(A12,'[3]chen TL'!$D$2:$AA$49,24,0)</f>
        <v>TS. Lưu Thị Minh Ngọc</v>
      </c>
      <c r="AD12" s="86" t="str">
        <f>VLOOKUP(A12,'[3]chen TL'!$D$2:$AD$49,27,0)</f>
        <v>TS. Phạm Cảnh Huy</v>
      </c>
      <c r="AE12" s="86" t="str">
        <f>VLOOKUP(A12,'[3]chen TL'!$D$2:$AT$47,43,0)</f>
        <v>ngày 23 tháng 7 năm 2019</v>
      </c>
      <c r="AF12" s="89" t="s">
        <v>169</v>
      </c>
      <c r="AG12" s="90" t="s">
        <v>170</v>
      </c>
      <c r="AH12" s="88"/>
      <c r="AI12" s="88"/>
      <c r="AJ12" s="88"/>
      <c r="AK12" s="59" t="e">
        <f>VLOOKUP(A12,#REF!,16,0)</f>
        <v>#REF!</v>
      </c>
    </row>
    <row r="13" spans="1:39" ht="75" customHeight="1" x14ac:dyDescent="0.25">
      <c r="A13" s="79" t="str">
        <f t="shared" si="0"/>
        <v>Lê Thành Trung 22/01/1992</v>
      </c>
      <c r="B13" s="80">
        <v>7</v>
      </c>
      <c r="C13" s="81">
        <f>VLOOKUP(A13,'[1]tong d1-d2'!$A$7:$C$503,3,0)</f>
        <v>16055496</v>
      </c>
      <c r="D13" s="82" t="s">
        <v>171</v>
      </c>
      <c r="E13" s="83" t="s">
        <v>172</v>
      </c>
      <c r="F13" s="84" t="str">
        <f t="shared" si="1"/>
        <v>Lê Thành Trung</v>
      </c>
      <c r="G13" s="85" t="s">
        <v>173</v>
      </c>
      <c r="H13" s="81" t="str">
        <f>VLOOKUP(A13,'[1]tong d1-d2'!$A$7:$G$503,7,0)</f>
        <v>Hà Nội</v>
      </c>
      <c r="I13" s="80" t="str">
        <f>VLOOKUP(A13,'[1]tong d1-d2'!$A$7:$E$503,5,0)</f>
        <v>Nam</v>
      </c>
      <c r="J13" s="80" t="str">
        <f>VLOOKUP(A13,'[2]fie nguon'!$C$2:$H$462,6,0)</f>
        <v>Tài chính - Ngân hàng</v>
      </c>
      <c r="K13" s="80" t="str">
        <f>VLOOKUP(A13,'[2]fie nguon'!$C$2:$J$462,8,0)</f>
        <v>QH-2016-E</v>
      </c>
      <c r="L13" s="80" t="str">
        <f>VLOOKUP(A13,'[2]fie nguon'!$C$2:$I$462,7,0)</f>
        <v>60340201</v>
      </c>
      <c r="M13" s="86" t="s">
        <v>34</v>
      </c>
      <c r="N13" s="86"/>
      <c r="O13" s="80" t="str">
        <f>VLOOKUP(A13,'[2]fie nguon'!$C$2:$L$462,10,0)</f>
        <v>Hiệu quả hoạt động cho vay doanh nghiệp vừa và nhỏ tại ngân hàng TMCP Công thương Việt Nam Chi nhánh Hoàn Kiếm</v>
      </c>
      <c r="P13" s="80" t="str">
        <f>VLOOKUP(A13,'[2]fie nguon'!$C$2:$M$462,11,0)</f>
        <v>TS. Hoàng Xuân Hòa</v>
      </c>
      <c r="Q13" s="80" t="str">
        <f>VLOOKUP(A13,'[2]fie nguon'!$C$2:$N$462,12,0)</f>
        <v>Ban kinh tế trung ương</v>
      </c>
      <c r="R13" s="80" t="str">
        <f>VLOOKUP(A13,'[2]fie nguon'!$C$2:$R$462,16,0)</f>
        <v>1123/ĐHKT-QĐ ngày 17/04/2018</v>
      </c>
      <c r="S13" s="86" t="str">
        <f>VLOOKUP(A13,'[3]chen TL'!$D$2:$AI$46,32,0)</f>
        <v>2.8</v>
      </c>
      <c r="T13" s="86"/>
      <c r="U13" s="86" t="str">
        <f>VLOOKUP(A13,'[3]chen TL'!$D$2:$AL$46,35,0)</f>
        <v>8.5</v>
      </c>
      <c r="V13" s="87" t="str">
        <f t="shared" si="2"/>
        <v>A+</v>
      </c>
      <c r="W13" s="86" t="s">
        <v>31</v>
      </c>
      <c r="X13" s="81" t="str">
        <f>VLOOKUP(A13,'[1]tong d1-d2'!$A$7:$J$503,10,0)</f>
        <v>4094/QĐ-ĐHKT ngày 16/12/2016 của Hiệu trưởng Trường ĐHKT</v>
      </c>
      <c r="Y13" s="88" t="str">
        <f>VLOOKUP(A13,'[3]chen TL'!$D$2:$BD$46,53,0)</f>
        <v>1912 /QĐ-ĐHKT ngày 8 tháng 7 năm 2019</v>
      </c>
      <c r="Z13" s="86" t="str">
        <f>VLOOKUP(A13,'[3]chen TL'!$D$2:$R$49,15,0)</f>
        <v>PGS.TS. Trần Thị Thanh Tú</v>
      </c>
      <c r="AA13" s="86" t="str">
        <f>VLOOKUP(A13,'[3]chen TL'!$D$2:$U$49,18,0)</f>
        <v>PGS.TS. Đào Minh Phúc</v>
      </c>
      <c r="AB13" s="86" t="str">
        <f>VLOOKUP(A13,'[3]chen TL'!$D$2:$X$49,21,0)</f>
        <v>TS. Phan Hữu Nghị</v>
      </c>
      <c r="AC13" s="86" t="str">
        <f>VLOOKUP(A13,'[3]chen TL'!$D$2:$AA$49,24,0)</f>
        <v>TS. Nguyễn Phú Hà</v>
      </c>
      <c r="AD13" s="86" t="str">
        <f>VLOOKUP(A13,'[3]chen TL'!$D$2:$AD$49,27,0)</f>
        <v>PGS.TS. Nguyễn Văn Hiệu</v>
      </c>
      <c r="AE13" s="86" t="str">
        <f>VLOOKUP(A13,'[3]chen TL'!$D$2:$AT$47,43,0)</f>
        <v>ngày 17 tháng 7 năm 2019</v>
      </c>
      <c r="AF13" s="89" t="s">
        <v>174</v>
      </c>
      <c r="AG13" s="90" t="s">
        <v>175</v>
      </c>
      <c r="AH13" s="88">
        <v>6025</v>
      </c>
      <c r="AI13" s="88"/>
      <c r="AJ13" s="88"/>
      <c r="AK13" s="59" t="e">
        <f>VLOOKUP(A13,#REF!,16,0)</f>
        <v>#REF!</v>
      </c>
    </row>
    <row r="14" spans="1:39" ht="81" customHeight="1" x14ac:dyDescent="0.25">
      <c r="A14" s="79" t="str">
        <f t="shared" si="0"/>
        <v>Võ Minh Phong 16/12/1980</v>
      </c>
      <c r="B14" s="80">
        <v>8</v>
      </c>
      <c r="C14" s="81">
        <v>17058141</v>
      </c>
      <c r="D14" s="82" t="s">
        <v>176</v>
      </c>
      <c r="E14" s="83" t="s">
        <v>177</v>
      </c>
      <c r="F14" s="84" t="s">
        <v>179</v>
      </c>
      <c r="G14" s="85" t="s">
        <v>178</v>
      </c>
      <c r="H14" s="81" t="s">
        <v>180</v>
      </c>
      <c r="I14" s="80" t="s">
        <v>165</v>
      </c>
      <c r="J14" s="80" t="s">
        <v>181</v>
      </c>
      <c r="K14" s="80" t="s">
        <v>147</v>
      </c>
      <c r="L14" s="80">
        <v>60340410</v>
      </c>
      <c r="M14" s="86" t="s">
        <v>158</v>
      </c>
      <c r="N14" s="86"/>
      <c r="O14" s="80" t="s">
        <v>182</v>
      </c>
      <c r="P14" s="80" t="s">
        <v>183</v>
      </c>
      <c r="Q14" s="80" t="s">
        <v>150</v>
      </c>
      <c r="R14" s="80" t="s">
        <v>184</v>
      </c>
      <c r="S14" s="86">
        <f>VLOOKUP(A14,'[3]chen TL'!$D$2:$AI$46,32,0)</f>
        <v>0</v>
      </c>
      <c r="T14" s="86"/>
      <c r="U14" s="86">
        <f>VLOOKUP(A14,'[3]chen TL'!$D$2:$AL$46,35,0)</f>
        <v>0</v>
      </c>
      <c r="V14" s="87" t="str">
        <f t="shared" si="2"/>
        <v>F</v>
      </c>
      <c r="W14" s="86" t="s">
        <v>31</v>
      </c>
      <c r="X14" s="81" t="s">
        <v>152</v>
      </c>
      <c r="Y14" s="88" t="str">
        <f>VLOOKUP(A14,'[3]chen TL'!$D$2:$BD$46,53,0)</f>
        <v>1926 /QĐ-ĐHKT ngày 8 tháng 7 năm 2019</v>
      </c>
      <c r="Z14" s="86" t="str">
        <f>VLOOKUP(A14,'[3]chen TL'!$D$2:$R$49,15,0)</f>
        <v>GS.TS. Phan Huy Đường</v>
      </c>
      <c r="AA14" s="86" t="str">
        <f>VLOOKUP(A14,'[3]chen TL'!$D$2:$U$49,18,0)</f>
        <v>TS. Hoàng Khắc Lịch</v>
      </c>
      <c r="AB14" s="86" t="str">
        <f>VLOOKUP(A14,'[3]chen TL'!$D$2:$X$49,21,0)</f>
        <v>TS. Nguyễn Mạnh Hùng</v>
      </c>
      <c r="AC14" s="86" t="str">
        <f>VLOOKUP(A14,'[3]chen TL'!$D$2:$AA$49,24,0)</f>
        <v>PGS.TS. Phạm Thị Hồng Điệp</v>
      </c>
      <c r="AD14" s="86" t="str">
        <f>VLOOKUP(A14,'[3]chen TL'!$D$2:$AD$49,27,0)</f>
        <v>TS. Nguyễn Duy Lạc</v>
      </c>
      <c r="AE14" s="86" t="str">
        <f>VLOOKUP(A14,'[3]chen TL'!$D$2:$AT$47,43,0)</f>
        <v>ngày 25 tháng 7 năm 2019</v>
      </c>
      <c r="AF14" s="89" t="s">
        <v>185</v>
      </c>
      <c r="AG14" s="90" t="s">
        <v>186</v>
      </c>
      <c r="AH14" s="88"/>
      <c r="AI14" s="88" t="s">
        <v>197</v>
      </c>
      <c r="AJ14" s="88"/>
      <c r="AK14" s="59" t="e">
        <f>VLOOKUP(A14,#REF!,16,0)</f>
        <v>#REF!</v>
      </c>
    </row>
    <row r="15" spans="1:39" ht="91.5" customHeight="1" x14ac:dyDescent="0.25">
      <c r="A15" s="79" t="str">
        <f t="shared" si="0"/>
        <v>Phạm Thị Hải Yến 10/10/1987</v>
      </c>
      <c r="B15" s="80">
        <v>9</v>
      </c>
      <c r="C15" s="81">
        <v>15055325</v>
      </c>
      <c r="D15" s="82" t="s">
        <v>187</v>
      </c>
      <c r="E15" s="83" t="s">
        <v>188</v>
      </c>
      <c r="F15" s="84" t="s">
        <v>189</v>
      </c>
      <c r="G15" s="85" t="s">
        <v>190</v>
      </c>
      <c r="H15" s="81" t="s">
        <v>191</v>
      </c>
      <c r="I15" s="80" t="s">
        <v>33</v>
      </c>
      <c r="J15" s="80" t="s">
        <v>146</v>
      </c>
      <c r="K15" s="80" t="s">
        <v>192</v>
      </c>
      <c r="L15" s="80">
        <v>60340102</v>
      </c>
      <c r="M15" s="86" t="s">
        <v>35</v>
      </c>
      <c r="N15" s="86"/>
      <c r="O15" s="80" t="s">
        <v>193</v>
      </c>
      <c r="P15" s="80" t="s">
        <v>194</v>
      </c>
      <c r="Q15" s="80" t="s">
        <v>195</v>
      </c>
      <c r="R15" s="80" t="s">
        <v>196</v>
      </c>
      <c r="S15" s="86">
        <f>VLOOKUP(A15,'[3]chen TL'!$D$2:$AI$46,32,0)</f>
        <v>0</v>
      </c>
      <c r="T15" s="86"/>
      <c r="U15" s="86">
        <f>VLOOKUP(A15,'[3]chen TL'!$D$2:$AL$46,35,0)</f>
        <v>0</v>
      </c>
      <c r="V15" s="87" t="str">
        <f t="shared" si="2"/>
        <v>F</v>
      </c>
      <c r="W15" s="86" t="s">
        <v>31</v>
      </c>
      <c r="X15" s="81" t="s">
        <v>39</v>
      </c>
      <c r="Y15" s="88" t="str">
        <f>VLOOKUP(A15,'[3]chen TL'!$D$2:$BD$46,53,0)</f>
        <v>1933 /QĐ-ĐHKT ngày 8 tháng 7 năm 2019</v>
      </c>
      <c r="Z15" s="86" t="str">
        <f>VLOOKUP(A15,'[3]chen TL'!$D$2:$R$49,15,0)</f>
        <v>PGS.TS. Hoàng Văn Hải</v>
      </c>
      <c r="AA15" s="86" t="str">
        <f>VLOOKUP(A15,'[3]chen TL'!$D$2:$U$49,18,0)</f>
        <v>TS. Trần Kim Hào</v>
      </c>
      <c r="AB15" s="86" t="str">
        <f>VLOOKUP(A15,'[3]chen TL'!$D$2:$X$49,21,0)</f>
        <v>PGS.TS. Mai Thanh Lan</v>
      </c>
      <c r="AC15" s="86" t="str">
        <f>VLOOKUP(A15,'[3]chen TL'!$D$2:$AA$49,24,0)</f>
        <v>TS. Đặng Thị Hương</v>
      </c>
      <c r="AD15" s="86" t="str">
        <f>VLOOKUP(A15,'[3]chen TL'!$D$2:$AD$49,27,0)</f>
        <v>PGS.TS. Nguyễn Đăng Minh</v>
      </c>
      <c r="AE15" s="86" t="str">
        <f>VLOOKUP(A15,'[3]chen TL'!$D$2:$AT$47,43,0)</f>
        <v>ngày 22 tháng 7 năm 2019</v>
      </c>
      <c r="AF15" s="89" t="s">
        <v>208</v>
      </c>
      <c r="AG15" s="90" t="s">
        <v>198</v>
      </c>
      <c r="AH15" s="88">
        <f>11625+5550</f>
        <v>17175</v>
      </c>
      <c r="AI15" s="88"/>
      <c r="AJ15" s="88"/>
      <c r="AK15" s="59" t="e">
        <f>VLOOKUP(A15,#REF!,16,0)</f>
        <v>#REF!</v>
      </c>
    </row>
    <row r="16" spans="1:39" ht="82.5" customHeight="1" x14ac:dyDescent="0.25">
      <c r="A16" s="79" t="str">
        <f t="shared" si="0"/>
        <v>Đỗ Trọng Tấn 30/01/1984</v>
      </c>
      <c r="B16" s="80">
        <v>10</v>
      </c>
      <c r="C16" s="81">
        <v>17058151</v>
      </c>
      <c r="D16" s="82" t="s">
        <v>201</v>
      </c>
      <c r="E16" s="83" t="s">
        <v>202</v>
      </c>
      <c r="F16" s="84" t="s">
        <v>204</v>
      </c>
      <c r="G16" s="85" t="s">
        <v>203</v>
      </c>
      <c r="H16" s="81" t="s">
        <v>191</v>
      </c>
      <c r="I16" s="80" t="s">
        <v>165</v>
      </c>
      <c r="J16" s="80" t="s">
        <v>181</v>
      </c>
      <c r="K16" s="80" t="s">
        <v>147</v>
      </c>
      <c r="L16" s="80">
        <v>60340410</v>
      </c>
      <c r="M16" s="86" t="s">
        <v>158</v>
      </c>
      <c r="N16" s="86"/>
      <c r="O16" s="80" t="s">
        <v>205</v>
      </c>
      <c r="P16" s="80" t="s">
        <v>206</v>
      </c>
      <c r="Q16" s="80" t="s">
        <v>150</v>
      </c>
      <c r="R16" s="80" t="s">
        <v>207</v>
      </c>
      <c r="S16" s="86">
        <f>VLOOKUP(A16,'[3]chen TL'!$D$2:$AI$46,32,0)</f>
        <v>0</v>
      </c>
      <c r="T16" s="86"/>
      <c r="U16" s="86">
        <f>VLOOKUP(A16,'[3]chen TL'!$D$2:$AL$46,35,0)</f>
        <v>0</v>
      </c>
      <c r="V16" s="87" t="str">
        <f t="shared" si="2"/>
        <v>F</v>
      </c>
      <c r="W16" s="86" t="s">
        <v>31</v>
      </c>
      <c r="X16" s="81" t="s">
        <v>152</v>
      </c>
      <c r="Y16" s="88" t="str">
        <f>VLOOKUP(A16,'[3]chen TL'!$D$2:$BD$46,53,0)</f>
        <v>1925 /QĐ-ĐHKT ngày 8 tháng 7 năm 2019</v>
      </c>
      <c r="Z16" s="86" t="str">
        <f>VLOOKUP(A16,'[3]chen TL'!$D$2:$R$49,15,0)</f>
        <v>GS.TS. Phan Huy Đường</v>
      </c>
      <c r="AA16" s="86" t="str">
        <f>VLOOKUP(A16,'[3]chen TL'!$D$2:$U$49,18,0)</f>
        <v>TS. Nguyễn Duy Lạc</v>
      </c>
      <c r="AB16" s="86" t="str">
        <f>VLOOKUP(A16,'[3]chen TL'!$D$2:$X$49,21,0)</f>
        <v>TS. Nguyễn Mạnh Hùng</v>
      </c>
      <c r="AC16" s="86" t="str">
        <f>VLOOKUP(A16,'[3]chen TL'!$D$2:$AA$49,24,0)</f>
        <v>PGS.TS. Phạm Thị Hồng Điệp</v>
      </c>
      <c r="AD16" s="86" t="str">
        <f>VLOOKUP(A16,'[3]chen TL'!$D$2:$AD$49,27,0)</f>
        <v>TS. Hoàng Khắc Lịch</v>
      </c>
      <c r="AE16" s="86" t="str">
        <f>VLOOKUP(A16,'[3]chen TL'!$D$2:$AT$47,43,0)</f>
        <v>ngày 25 tháng 7 năm 2019</v>
      </c>
      <c r="AF16" s="89" t="s">
        <v>209</v>
      </c>
      <c r="AG16" s="90" t="s">
        <v>210</v>
      </c>
      <c r="AH16" s="88"/>
      <c r="AI16" s="88"/>
      <c r="AJ16" s="88"/>
      <c r="AK16" s="59" t="e">
        <f>VLOOKUP(A16,#REF!,16,0)</f>
        <v>#REF!</v>
      </c>
    </row>
    <row r="17" spans="1:37" ht="84.75" customHeight="1" x14ac:dyDescent="0.25">
      <c r="A17" s="79" t="str">
        <f t="shared" si="0"/>
        <v>Phí Trường Thành 07/08/1990</v>
      </c>
      <c r="B17" s="80">
        <v>11</v>
      </c>
      <c r="C17" s="81">
        <v>17058092</v>
      </c>
      <c r="D17" s="82" t="s">
        <v>211</v>
      </c>
      <c r="E17" s="83" t="s">
        <v>212</v>
      </c>
      <c r="F17" s="84" t="s">
        <v>417</v>
      </c>
      <c r="G17" s="85" t="s">
        <v>418</v>
      </c>
      <c r="H17" s="81" t="s">
        <v>359</v>
      </c>
      <c r="I17" s="80" t="s">
        <v>165</v>
      </c>
      <c r="J17" s="80" t="s">
        <v>146</v>
      </c>
      <c r="K17" s="80" t="s">
        <v>147</v>
      </c>
      <c r="L17" s="80">
        <v>60340102</v>
      </c>
      <c r="M17" s="86"/>
      <c r="N17" s="86"/>
      <c r="O17" s="80" t="s">
        <v>419</v>
      </c>
      <c r="P17" s="80" t="s">
        <v>420</v>
      </c>
      <c r="Q17" s="80" t="s">
        <v>150</v>
      </c>
      <c r="R17" s="80" t="s">
        <v>421</v>
      </c>
      <c r="S17" s="86" t="str">
        <f>VLOOKUP(A17,'[3]chen TL'!$D$2:$AI$46,32,0)</f>
        <v>2.81</v>
      </c>
      <c r="T17" s="86"/>
      <c r="U17" s="86" t="str">
        <f>VLOOKUP(A17,'[3]chen TL'!$D$2:$AL$46,35,0)</f>
        <v>8.3</v>
      </c>
      <c r="V17" s="87" t="str">
        <f t="shared" si="2"/>
        <v>A+</v>
      </c>
      <c r="W17" s="86" t="s">
        <v>31</v>
      </c>
      <c r="X17" s="81" t="s">
        <v>152</v>
      </c>
      <c r="Y17" s="88" t="str">
        <f>VLOOKUP(A17,'[3]chen TL'!$D$2:$BD$46,53,0)</f>
        <v>1944 /QĐ-ĐHKT ngày 8 tháng 7 năm 2019</v>
      </c>
      <c r="Z17" s="86" t="str">
        <f>VLOOKUP(A17,'[3]chen TL'!$D$2:$R$49,15,0)</f>
        <v>PGS.TS. Nguyễn Mạnh Tuân</v>
      </c>
      <c r="AA17" s="86" t="str">
        <f>VLOOKUP(A17,'[3]chen TL'!$D$2:$U$49,18,0)</f>
        <v>TS. Đỗ Xuân Trường</v>
      </c>
      <c r="AB17" s="86" t="str">
        <f>VLOOKUP(A17,'[3]chen TL'!$D$2:$X$49,21,0)</f>
        <v>PGS.TS. Bùi Hữu Đức</v>
      </c>
      <c r="AC17" s="86" t="str">
        <f>VLOOKUP(A17,'[3]chen TL'!$D$2:$AA$49,24,0)</f>
        <v>TS. Nguyễn Thùy Dung</v>
      </c>
      <c r="AD17" s="86" t="str">
        <f>VLOOKUP(A17,'[3]chen TL'!$D$2:$AD$49,27,0)</f>
        <v>PGS.TS. Nguyễn Duy Lợi</v>
      </c>
      <c r="AE17" s="86" t="str">
        <f>VLOOKUP(A17,'[3]chen TL'!$D$2:$AT$47,43,0)</f>
        <v>ngày 24 tháng 7 năm 2019</v>
      </c>
      <c r="AF17" s="89" t="s">
        <v>453</v>
      </c>
      <c r="AG17" s="90" t="s">
        <v>454</v>
      </c>
      <c r="AH17" s="88" t="s">
        <v>433</v>
      </c>
      <c r="AI17" s="88"/>
      <c r="AJ17" s="88"/>
      <c r="AK17" s="59" t="e">
        <f>VLOOKUP(A17,#REF!,16,0)</f>
        <v>#REF!</v>
      </c>
    </row>
    <row r="18" spans="1:37" ht="86.25" customHeight="1" x14ac:dyDescent="0.25">
      <c r="A18" s="79" t="str">
        <f t="shared" si="0"/>
        <v>Nguyễn Công Khánh 07/11/1973</v>
      </c>
      <c r="B18" s="80">
        <v>12</v>
      </c>
      <c r="C18" s="81">
        <v>17058068</v>
      </c>
      <c r="D18" s="82" t="s">
        <v>213</v>
      </c>
      <c r="E18" s="83" t="s">
        <v>214</v>
      </c>
      <c r="F18" s="84" t="s">
        <v>423</v>
      </c>
      <c r="G18" s="92" t="s">
        <v>422</v>
      </c>
      <c r="H18" s="81" t="s">
        <v>350</v>
      </c>
      <c r="I18" s="80" t="s">
        <v>165</v>
      </c>
      <c r="J18" s="80" t="s">
        <v>146</v>
      </c>
      <c r="K18" s="80" t="s">
        <v>147</v>
      </c>
      <c r="L18" s="80">
        <v>60340102</v>
      </c>
      <c r="M18" s="86"/>
      <c r="N18" s="86"/>
      <c r="O18" s="80" t="s">
        <v>424</v>
      </c>
      <c r="P18" s="80" t="s">
        <v>425</v>
      </c>
      <c r="Q18" s="80" t="s">
        <v>150</v>
      </c>
      <c r="R18" s="80" t="s">
        <v>426</v>
      </c>
      <c r="S18" s="86">
        <f>VLOOKUP(A18,'[3]chen TL'!$D$2:$AI$46,32,0)</f>
        <v>0</v>
      </c>
      <c r="T18" s="86"/>
      <c r="U18" s="86">
        <f>VLOOKUP(A18,'[3]chen TL'!$D$2:$AL$46,35,0)</f>
        <v>0</v>
      </c>
      <c r="V18" s="87" t="str">
        <f t="shared" si="2"/>
        <v>F</v>
      </c>
      <c r="W18" s="86"/>
      <c r="X18" s="81" t="s">
        <v>152</v>
      </c>
      <c r="Y18" s="88" t="str">
        <f>VLOOKUP(A18,'[3]chen TL'!$D$2:$BD$46,53,0)</f>
        <v>1936 /QĐ-ĐHKT ngày 8 tháng 7 năm 2019</v>
      </c>
      <c r="Z18" s="86" t="str">
        <f>VLOOKUP(A18,'[3]chen TL'!$D$2:$R$49,15,0)</f>
        <v>PGS.TS. Hoàng Văn Hải</v>
      </c>
      <c r="AA18" s="86" t="str">
        <f>VLOOKUP(A18,'[3]chen TL'!$D$2:$U$49,18,0)</f>
        <v>PGS.TS. Nguyễn Đăng Minh</v>
      </c>
      <c r="AB18" s="86" t="str">
        <f>VLOOKUP(A18,'[3]chen TL'!$D$2:$X$49,21,0)</f>
        <v>TS. Trần Kim Hào</v>
      </c>
      <c r="AC18" s="86" t="str">
        <f>VLOOKUP(A18,'[3]chen TL'!$D$2:$AA$49,24,0)</f>
        <v>TS. Đặng Thị Hương</v>
      </c>
      <c r="AD18" s="86" t="str">
        <f>VLOOKUP(A18,'[3]chen TL'!$D$2:$AD$49,27,0)</f>
        <v>PGS.TS. Mai Thanh Lan</v>
      </c>
      <c r="AE18" s="86" t="str">
        <f>VLOOKUP(A18,'[3]chen TL'!$D$2:$AT$47,43,0)</f>
        <v>ngày 22 tháng 7 năm 2019</v>
      </c>
      <c r="AF18" s="89"/>
      <c r="AG18" s="90"/>
      <c r="AH18" s="88" t="s">
        <v>434</v>
      </c>
      <c r="AI18" s="88"/>
      <c r="AJ18" s="88"/>
      <c r="AK18" s="59" t="e">
        <f>VLOOKUP(A18,#REF!,16,0)</f>
        <v>#REF!</v>
      </c>
    </row>
    <row r="19" spans="1:37" ht="76.5" customHeight="1" x14ac:dyDescent="0.25">
      <c r="A19" s="79" t="str">
        <f t="shared" si="0"/>
        <v>Nguyễn Thị Thu Hương 02/09/1991</v>
      </c>
      <c r="B19" s="80">
        <v>13</v>
      </c>
      <c r="C19" s="81">
        <f>VLOOKUP(A19,'[1]tong d1-d2'!$A$7:$C$503,3,0)</f>
        <v>16055458</v>
      </c>
      <c r="D19" s="82" t="s">
        <v>215</v>
      </c>
      <c r="E19" s="83" t="s">
        <v>122</v>
      </c>
      <c r="F19" s="84" t="str">
        <f t="shared" si="1"/>
        <v>Nguyễn Thị Thu Hương</v>
      </c>
      <c r="G19" s="93" t="s">
        <v>216</v>
      </c>
      <c r="H19" s="81" t="str">
        <f>VLOOKUP(A19,'[1]tong d1-d2'!$A$7:$G$503,7,0)</f>
        <v>Bắc Giang</v>
      </c>
      <c r="I19" s="80" t="str">
        <f>VLOOKUP(A19,'[1]tong d1-d2'!$A$7:$E$503,5,0)</f>
        <v>Nữ</v>
      </c>
      <c r="J19" s="80" t="str">
        <f>VLOOKUP(A19,'[2]fie nguon'!$C$2:$H$462,6,0)</f>
        <v>Tài chính - Ngân hàng</v>
      </c>
      <c r="K19" s="80" t="str">
        <f>VLOOKUP(A19,'[2]fie nguon'!$C$2:$J$462,8,0)</f>
        <v>QH-2016-E</v>
      </c>
      <c r="L19" s="80" t="str">
        <f>VLOOKUP(A19,'[2]fie nguon'!$C$2:$I$462,7,0)</f>
        <v>60340201</v>
      </c>
      <c r="M19" s="86" t="s">
        <v>34</v>
      </c>
      <c r="N19" s="86"/>
      <c r="O19" s="80" t="str">
        <f>VLOOKUP(A19,'[2]fie nguon'!$C$2:$L$462,10,0)</f>
        <v>Hoàn thiện hệ thống xếp hạng tín dụng khách hàng doanh nghiệp tại Ngân hàng Thương mại TNHH MTV Đại Dương</v>
      </c>
      <c r="P19" s="80" t="str">
        <f>VLOOKUP(A19,'[2]fie nguon'!$C$2:$M$462,11,0)</f>
        <v>TS. Đinh Xuân Cường</v>
      </c>
      <c r="Q19" s="80" t="str">
        <f>VLOOKUP(A19,'[2]fie nguon'!$C$2:$N$462,12,0)</f>
        <v>Nguyên cán bộ Trường ĐH Kinh tế, ĐHQGHN</v>
      </c>
      <c r="R19" s="80" t="str">
        <f>VLOOKUP(A19,'[2]fie nguon'!$C$2:$R$462,16,0)</f>
        <v>1090/ĐHKT-QĐ ngày 17/04/2018</v>
      </c>
      <c r="S19" s="86" t="str">
        <f>VLOOKUP(A19,'[3]chen TL'!$D$2:$AI$46,32,0)</f>
        <v>3.08</v>
      </c>
      <c r="T19" s="86"/>
      <c r="U19" s="86" t="str">
        <f>VLOOKUP(A19,'[3]chen TL'!$D$2:$AL$46,35,0)</f>
        <v>8.5</v>
      </c>
      <c r="V19" s="87" t="str">
        <f t="shared" si="2"/>
        <v>A+</v>
      </c>
      <c r="W19" s="86" t="s">
        <v>31</v>
      </c>
      <c r="X19" s="81" t="str">
        <f>VLOOKUP(A19,'[1]tong d1-d2'!$A$7:$J$503,10,0)</f>
        <v>4094/QĐ-ĐHKT ngày 16/12/2016 của Hiệu trưởng Trường ĐHKT</v>
      </c>
      <c r="Y19" s="88" t="str">
        <f>VLOOKUP(A19,'[3]chen TL'!$D$2:$BD$46,53,0)</f>
        <v>1913 /QĐ-ĐHKT ngày 8 tháng 7 năm 2019</v>
      </c>
      <c r="Z19" s="86" t="str">
        <f>VLOOKUP(A19,'[3]chen TL'!$D$2:$R$49,15,0)</f>
        <v>PGS.TS. Trần Thị Thanh Tú</v>
      </c>
      <c r="AA19" s="86" t="str">
        <f>VLOOKUP(A19,'[3]chen TL'!$D$2:$U$49,18,0)</f>
        <v>PGS.TS. Nguyễn Văn Hiệu</v>
      </c>
      <c r="AB19" s="86" t="str">
        <f>VLOOKUP(A19,'[3]chen TL'!$D$2:$X$49,21,0)</f>
        <v>PGS.TS. Đào Minh Phúc</v>
      </c>
      <c r="AC19" s="86" t="str">
        <f>VLOOKUP(A19,'[3]chen TL'!$D$2:$AA$49,24,0)</f>
        <v>TS. Nguyễn Phú Hà</v>
      </c>
      <c r="AD19" s="86" t="str">
        <f>VLOOKUP(A19,'[3]chen TL'!$D$2:$AD$49,27,0)</f>
        <v>TS. Phan Hữu Nghị</v>
      </c>
      <c r="AE19" s="86" t="str">
        <f>VLOOKUP(A19,'[3]chen TL'!$D$2:$AT$47,43,0)</f>
        <v>ngày 17 tháng 7 năm 2019</v>
      </c>
      <c r="AF19" s="89" t="s">
        <v>217</v>
      </c>
      <c r="AG19" s="90" t="s">
        <v>218</v>
      </c>
      <c r="AH19" s="88">
        <v>6075</v>
      </c>
      <c r="AI19" s="88"/>
      <c r="AJ19" s="88"/>
      <c r="AK19" s="59" t="e">
        <f>VLOOKUP(A19,#REF!,16,0)</f>
        <v>#REF!</v>
      </c>
    </row>
    <row r="20" spans="1:37" ht="89.25" customHeight="1" x14ac:dyDescent="0.25">
      <c r="A20" s="79" t="str">
        <f t="shared" si="0"/>
        <v>Phạm Mai Phương 23/08/1988</v>
      </c>
      <c r="B20" s="80">
        <v>14</v>
      </c>
      <c r="C20" s="81">
        <v>17058143</v>
      </c>
      <c r="D20" s="82" t="s">
        <v>219</v>
      </c>
      <c r="E20" s="83" t="s">
        <v>220</v>
      </c>
      <c r="F20" s="84" t="s">
        <v>222</v>
      </c>
      <c r="G20" s="85" t="s">
        <v>221</v>
      </c>
      <c r="H20" s="81" t="s">
        <v>32</v>
      </c>
      <c r="I20" s="80" t="s">
        <v>33</v>
      </c>
      <c r="J20" s="80" t="s">
        <v>181</v>
      </c>
      <c r="K20" s="80" t="s">
        <v>147</v>
      </c>
      <c r="L20" s="80">
        <v>60340410</v>
      </c>
      <c r="M20" s="86" t="s">
        <v>158</v>
      </c>
      <c r="N20" s="86"/>
      <c r="O20" s="80" t="s">
        <v>223</v>
      </c>
      <c r="P20" s="80" t="s">
        <v>224</v>
      </c>
      <c r="Q20" s="80" t="s">
        <v>150</v>
      </c>
      <c r="R20" s="80" t="s">
        <v>225</v>
      </c>
      <c r="S20" s="86" t="str">
        <f>VLOOKUP(A20,'[3]chen TL'!$D$2:$AI$46,32,0)</f>
        <v>3.23</v>
      </c>
      <c r="T20" s="86"/>
      <c r="U20" s="86" t="str">
        <f>VLOOKUP(A20,'[3]chen TL'!$D$2:$AL$46,35,0)</f>
        <v>8.8</v>
      </c>
      <c r="V20" s="87" t="str">
        <f t="shared" si="2"/>
        <v>A+</v>
      </c>
      <c r="W20" s="86" t="s">
        <v>226</v>
      </c>
      <c r="X20" s="81" t="s">
        <v>152</v>
      </c>
      <c r="Y20" s="88" t="str">
        <f>VLOOKUP(A20,'[3]chen TL'!$D$2:$BD$46,53,0)</f>
        <v>1923 /QĐ-ĐHKT ngày 8 tháng 7 năm 2019</v>
      </c>
      <c r="Z20" s="86" t="str">
        <f>VLOOKUP(A20,'[3]chen TL'!$D$2:$R$49,15,0)</f>
        <v>PGS.TS. Trần Đức Hiệp</v>
      </c>
      <c r="AA20" s="86" t="str">
        <f>VLOOKUP(A20,'[3]chen TL'!$D$2:$U$49,18,0)</f>
        <v>TS. Vũ Văn Hưởng</v>
      </c>
      <c r="AB20" s="86" t="str">
        <f>VLOOKUP(A20,'[3]chen TL'!$D$2:$X$49,21,0)</f>
        <v>PGS.TS. Nguyễn Anh Tuấn</v>
      </c>
      <c r="AC20" s="86" t="str">
        <f>VLOOKUP(A20,'[3]chen TL'!$D$2:$AA$49,24,0)</f>
        <v>TS. Trần Quang Tuyến</v>
      </c>
      <c r="AD20" s="86" t="str">
        <f>VLOOKUP(A20,'[3]chen TL'!$D$2:$AD$49,27,0)</f>
        <v>TS. Lê Kim Sa</v>
      </c>
      <c r="AE20" s="86" t="str">
        <f>VLOOKUP(A20,'[3]chen TL'!$D$2:$AT$47,43,0)</f>
        <v>ngày 16 tháng 7 năm 2019</v>
      </c>
      <c r="AF20" s="89" t="s">
        <v>227</v>
      </c>
      <c r="AG20" s="90" t="s">
        <v>228</v>
      </c>
      <c r="AH20" s="88"/>
      <c r="AI20" s="88"/>
      <c r="AJ20" s="88"/>
      <c r="AK20" s="59" t="e">
        <f>VLOOKUP(A20,#REF!,16,0)</f>
        <v>#REF!</v>
      </c>
    </row>
    <row r="21" spans="1:37" ht="89.25" customHeight="1" x14ac:dyDescent="0.25">
      <c r="A21" s="79" t="str">
        <f t="shared" si="0"/>
        <v>Đỗ Thế Nam 24/04/1993</v>
      </c>
      <c r="B21" s="80">
        <v>15</v>
      </c>
      <c r="C21" s="81">
        <v>17058080</v>
      </c>
      <c r="D21" s="82" t="s">
        <v>229</v>
      </c>
      <c r="E21" s="83" t="s">
        <v>165</v>
      </c>
      <c r="F21" s="84" t="s">
        <v>230</v>
      </c>
      <c r="G21" s="85" t="s">
        <v>231</v>
      </c>
      <c r="H21" s="81" t="s">
        <v>32</v>
      </c>
      <c r="I21" s="80" t="s">
        <v>165</v>
      </c>
      <c r="J21" s="80" t="s">
        <v>146</v>
      </c>
      <c r="K21" s="80" t="s">
        <v>147</v>
      </c>
      <c r="L21" s="80">
        <v>60340102</v>
      </c>
      <c r="M21" s="86" t="s">
        <v>35</v>
      </c>
      <c r="N21" s="86"/>
      <c r="O21" s="80" t="s">
        <v>232</v>
      </c>
      <c r="P21" s="80" t="s">
        <v>233</v>
      </c>
      <c r="Q21" s="80" t="s">
        <v>150</v>
      </c>
      <c r="R21" s="80" t="s">
        <v>234</v>
      </c>
      <c r="S21" s="86" t="str">
        <f>VLOOKUP(A21,'[3]chen TL'!$D$2:$AI$46,32,0)</f>
        <v>3.24</v>
      </c>
      <c r="T21" s="86"/>
      <c r="U21" s="86" t="str">
        <f>VLOOKUP(A21,'[3]chen TL'!$D$2:$AL$46,35,0)</f>
        <v>8.5</v>
      </c>
      <c r="V21" s="87" t="str">
        <f t="shared" si="2"/>
        <v>A+</v>
      </c>
      <c r="W21" s="86" t="s">
        <v>31</v>
      </c>
      <c r="X21" s="81" t="s">
        <v>152</v>
      </c>
      <c r="Y21" s="88" t="str">
        <f>VLOOKUP(A21,'[3]chen TL'!$D$2:$BD$46,53,0)</f>
        <v>1937 /QĐ-ĐHKT ngày 8 tháng 7 năm 2019</v>
      </c>
      <c r="Z21" s="86" t="str">
        <f>VLOOKUP(A21,'[3]chen TL'!$D$2:$R$49,15,0)</f>
        <v>PGS.TS. Trần Anh Tài</v>
      </c>
      <c r="AA21" s="86" t="str">
        <f>VLOOKUP(A21,'[3]chen TL'!$D$2:$U$49,18,0)</f>
        <v>PGS.TS. Nguyễn Thị Nguyên Hồng</v>
      </c>
      <c r="AB21" s="86" t="str">
        <f>VLOOKUP(A21,'[3]chen TL'!$D$2:$X$49,21,0)</f>
        <v>PGS.TS. Lê Thái Phong</v>
      </c>
      <c r="AC21" s="86" t="str">
        <f>VLOOKUP(A21,'[3]chen TL'!$D$2:$AA$49,24,0)</f>
        <v>TS. Vũ Thị Minh Hiền</v>
      </c>
      <c r="AD21" s="86" t="str">
        <f>VLOOKUP(A21,'[3]chen TL'!$D$2:$AD$49,27,0)</f>
        <v>PGS.TS. Đỗ Minh Cương</v>
      </c>
      <c r="AE21" s="86" t="str">
        <f>VLOOKUP(A21,'[3]chen TL'!$D$2:$AT$47,43,0)</f>
        <v>ngày 16 tháng 7 năm 2019</v>
      </c>
      <c r="AF21" s="89" t="s">
        <v>235</v>
      </c>
      <c r="AG21" s="90" t="s">
        <v>236</v>
      </c>
      <c r="AH21" s="88"/>
      <c r="AI21" s="88"/>
      <c r="AJ21" s="88"/>
      <c r="AK21" s="59" t="e">
        <f>VLOOKUP(A21,#REF!,16,0)</f>
        <v>#REF!</v>
      </c>
    </row>
    <row r="22" spans="1:37" ht="103.5" customHeight="1" x14ac:dyDescent="0.25">
      <c r="A22" s="79" t="str">
        <f t="shared" si="0"/>
        <v>Lê Phương Hảo 27/08/1985</v>
      </c>
      <c r="B22" s="80">
        <v>16</v>
      </c>
      <c r="C22" s="81">
        <v>17058056</v>
      </c>
      <c r="D22" s="82" t="s">
        <v>237</v>
      </c>
      <c r="E22" s="83" t="s">
        <v>238</v>
      </c>
      <c r="F22" s="84" t="s">
        <v>239</v>
      </c>
      <c r="G22" s="85" t="s">
        <v>240</v>
      </c>
      <c r="H22" s="81" t="s">
        <v>40</v>
      </c>
      <c r="I22" s="80" t="s">
        <v>33</v>
      </c>
      <c r="J22" s="80" t="s">
        <v>146</v>
      </c>
      <c r="K22" s="80" t="s">
        <v>147</v>
      </c>
      <c r="L22" s="80">
        <v>60340102</v>
      </c>
      <c r="M22" s="86" t="s">
        <v>35</v>
      </c>
      <c r="N22" s="86"/>
      <c r="O22" s="80" t="s">
        <v>241</v>
      </c>
      <c r="P22" s="80" t="s">
        <v>242</v>
      </c>
      <c r="Q22" s="80" t="s">
        <v>150</v>
      </c>
      <c r="R22" s="80" t="s">
        <v>243</v>
      </c>
      <c r="S22" s="86">
        <f>VLOOKUP(A22,'[3]chen TL'!$D$2:$AI$46,32,0)</f>
        <v>0</v>
      </c>
      <c r="T22" s="86"/>
      <c r="U22" s="86">
        <f>VLOOKUP(A22,'[3]chen TL'!$D$2:$AL$46,35,0)</f>
        <v>0</v>
      </c>
      <c r="V22" s="87" t="str">
        <f t="shared" si="2"/>
        <v>F</v>
      </c>
      <c r="W22" s="86" t="s">
        <v>31</v>
      </c>
      <c r="X22" s="81" t="s">
        <v>152</v>
      </c>
      <c r="Y22" s="88" t="str">
        <f>VLOOKUP(A22,'[3]chen TL'!$D$2:$BD$46,53,0)</f>
        <v>1934 /QĐ-ĐHKT ngày 8 tháng 7 năm 2019</v>
      </c>
      <c r="Z22" s="86" t="str">
        <f>VLOOKUP(A22,'[3]chen TL'!$D$2:$R$49,15,0)</f>
        <v>PGS.TS. Hoàng Văn Hải</v>
      </c>
      <c r="AA22" s="86" t="str">
        <f>VLOOKUP(A22,'[3]chen TL'!$D$2:$U$49,18,0)</f>
        <v>PGS.TS. Mai Thanh Lan</v>
      </c>
      <c r="AB22" s="86" t="str">
        <f>VLOOKUP(A22,'[3]chen TL'!$D$2:$X$49,21,0)</f>
        <v>TS. Trần Kim Hào</v>
      </c>
      <c r="AC22" s="86" t="str">
        <f>VLOOKUP(A22,'[3]chen TL'!$D$2:$AA$49,24,0)</f>
        <v>TS. Đặng Thị Hương</v>
      </c>
      <c r="AD22" s="86" t="str">
        <f>VLOOKUP(A22,'[3]chen TL'!$D$2:$AD$49,27,0)</f>
        <v>PGS.TS. Nguyễn Đăng Minh</v>
      </c>
      <c r="AE22" s="86" t="str">
        <f>VLOOKUP(A22,'[3]chen TL'!$D$2:$AT$47,43,0)</f>
        <v>ngày 22 tháng 7 năm 2019</v>
      </c>
      <c r="AF22" s="89" t="s">
        <v>244</v>
      </c>
      <c r="AG22" s="90" t="s">
        <v>245</v>
      </c>
      <c r="AH22" s="88"/>
      <c r="AI22" s="88"/>
      <c r="AJ22" s="88"/>
      <c r="AK22" s="59" t="e">
        <f>VLOOKUP(A22,#REF!,16,0)</f>
        <v>#REF!</v>
      </c>
    </row>
    <row r="23" spans="1:37" ht="93" customHeight="1" x14ac:dyDescent="0.25">
      <c r="A23" s="79" t="str">
        <f t="shared" si="0"/>
        <v>Nông Thị Hà Phương 23/05/1994</v>
      </c>
      <c r="B23" s="80">
        <v>17</v>
      </c>
      <c r="C23" s="81">
        <v>17058086</v>
      </c>
      <c r="D23" s="82" t="s">
        <v>246</v>
      </c>
      <c r="E23" s="83" t="s">
        <v>220</v>
      </c>
      <c r="F23" s="84" t="s">
        <v>247</v>
      </c>
      <c r="G23" s="85" t="s">
        <v>248</v>
      </c>
      <c r="H23" s="81" t="s">
        <v>32</v>
      </c>
      <c r="I23" s="80" t="s">
        <v>33</v>
      </c>
      <c r="J23" s="80" t="s">
        <v>146</v>
      </c>
      <c r="K23" s="80" t="s">
        <v>147</v>
      </c>
      <c r="L23" s="80">
        <v>60340102</v>
      </c>
      <c r="M23" s="86" t="s">
        <v>35</v>
      </c>
      <c r="N23" s="86"/>
      <c r="O23" s="80" t="s">
        <v>249</v>
      </c>
      <c r="P23" s="80" t="s">
        <v>242</v>
      </c>
      <c r="Q23" s="80" t="s">
        <v>150</v>
      </c>
      <c r="R23" s="80" t="s">
        <v>250</v>
      </c>
      <c r="S23" s="86">
        <f>VLOOKUP(A23,'[3]chen TL'!$D$2:$AI$46,32,0)</f>
        <v>0</v>
      </c>
      <c r="T23" s="86"/>
      <c r="U23" s="86">
        <f>VLOOKUP(A23,'[3]chen TL'!$D$2:$AL$46,35,0)</f>
        <v>0</v>
      </c>
      <c r="V23" s="87" t="str">
        <f t="shared" si="2"/>
        <v>F</v>
      </c>
      <c r="W23" s="86" t="s">
        <v>31</v>
      </c>
      <c r="X23" s="81" t="s">
        <v>152</v>
      </c>
      <c r="Y23" s="88" t="str">
        <f>VLOOKUP(A23,'[3]chen TL'!$D$2:$BD$46,53,0)</f>
        <v>1935 /QĐ-ĐHKT ngày 8 tháng 7 năm 2019</v>
      </c>
      <c r="Z23" s="86" t="str">
        <f>VLOOKUP(A23,'[3]chen TL'!$D$2:$R$49,15,0)</f>
        <v>PGS.TS. Hoàng Văn Hải</v>
      </c>
      <c r="AA23" s="86" t="str">
        <f>VLOOKUP(A23,'[3]chen TL'!$D$2:$U$49,18,0)</f>
        <v>PGS.TS. Nguyễn Đăng Minh</v>
      </c>
      <c r="AB23" s="86" t="str">
        <f>VLOOKUP(A23,'[3]chen TL'!$D$2:$X$49,21,0)</f>
        <v>PGS.TS. Mai Thanh Lan</v>
      </c>
      <c r="AC23" s="86" t="str">
        <f>VLOOKUP(A23,'[3]chen TL'!$D$2:$AA$49,24,0)</f>
        <v>TS. Đặng Thị Hương</v>
      </c>
      <c r="AD23" s="86" t="str">
        <f>VLOOKUP(A23,'[3]chen TL'!$D$2:$AD$49,27,0)</f>
        <v>TS. Trần Kim Hào</v>
      </c>
      <c r="AE23" s="86" t="str">
        <f>VLOOKUP(A23,'[3]chen TL'!$D$2:$AT$47,43,0)</f>
        <v>ngày 22 tháng 7 năm 2019</v>
      </c>
      <c r="AF23" s="89" t="s">
        <v>251</v>
      </c>
      <c r="AG23" s="90" t="s">
        <v>252</v>
      </c>
      <c r="AH23" s="88"/>
      <c r="AI23" s="88"/>
      <c r="AJ23" s="88"/>
      <c r="AK23" s="59" t="e">
        <f>VLOOKUP(A23,#REF!,16,0)</f>
        <v>#REF!</v>
      </c>
    </row>
    <row r="24" spans="1:37" ht="78" customHeight="1" x14ac:dyDescent="0.25">
      <c r="A24" s="79" t="str">
        <f t="shared" si="0"/>
        <v>Ngô Anh Nam 26/05/1991</v>
      </c>
      <c r="B24" s="80">
        <v>18</v>
      </c>
      <c r="C24" s="81">
        <v>17058136</v>
      </c>
      <c r="D24" s="82" t="s">
        <v>253</v>
      </c>
      <c r="E24" s="83" t="s">
        <v>165</v>
      </c>
      <c r="F24" s="84" t="s">
        <v>254</v>
      </c>
      <c r="G24" s="85" t="s">
        <v>255</v>
      </c>
      <c r="H24" s="81" t="s">
        <v>256</v>
      </c>
      <c r="I24" s="80" t="s">
        <v>165</v>
      </c>
      <c r="J24" s="80" t="s">
        <v>181</v>
      </c>
      <c r="K24" s="80" t="s">
        <v>147</v>
      </c>
      <c r="L24" s="80">
        <v>60340410</v>
      </c>
      <c r="M24" s="86" t="s">
        <v>158</v>
      </c>
      <c r="N24" s="86"/>
      <c r="O24" s="80" t="s">
        <v>257</v>
      </c>
      <c r="P24" s="80" t="s">
        <v>224</v>
      </c>
      <c r="Q24" s="80" t="s">
        <v>150</v>
      </c>
      <c r="R24" s="80" t="s">
        <v>258</v>
      </c>
      <c r="S24" s="86" t="str">
        <f>VLOOKUP(A24,'[3]chen TL'!$D$2:$AI$46,32,0)</f>
        <v>2.75</v>
      </c>
      <c r="T24" s="86"/>
      <c r="U24" s="86" t="str">
        <f>VLOOKUP(A24,'[3]chen TL'!$D$2:$AL$46,35,0)</f>
        <v>8.3</v>
      </c>
      <c r="V24" s="87" t="str">
        <f t="shared" si="2"/>
        <v>A+</v>
      </c>
      <c r="W24" s="86" t="s">
        <v>31</v>
      </c>
      <c r="X24" s="81" t="s">
        <v>152</v>
      </c>
      <c r="Y24" s="88" t="str">
        <f>VLOOKUP(A24,'[3]chen TL'!$D$2:$BD$46,53,0)</f>
        <v>1924 /QĐ-ĐHKT ngày 8 tháng 7 năm 2019</v>
      </c>
      <c r="Z24" s="86" t="str">
        <f>VLOOKUP(A24,'[3]chen TL'!$D$2:$R$49,15,0)</f>
        <v>PGS.TS. Trần Đức Hiệp</v>
      </c>
      <c r="AA24" s="86" t="str">
        <f>VLOOKUP(A24,'[3]chen TL'!$D$2:$U$49,18,0)</f>
        <v>TS. Vũ Văn Hưởng</v>
      </c>
      <c r="AB24" s="86" t="str">
        <f>VLOOKUP(A24,'[3]chen TL'!$D$2:$X$49,21,0)</f>
        <v>TS. Lê Kim Sa</v>
      </c>
      <c r="AC24" s="86" t="str">
        <f>VLOOKUP(A24,'[3]chen TL'!$D$2:$AA$49,24,0)</f>
        <v>TS. Trần Quang Tuyến</v>
      </c>
      <c r="AD24" s="86" t="str">
        <f>VLOOKUP(A24,'[3]chen TL'!$D$2:$AD$49,27,0)</f>
        <v>PGS.TS. Nguyễn Anh Tuấn</v>
      </c>
      <c r="AE24" s="86" t="str">
        <f>VLOOKUP(A24,'[3]chen TL'!$D$2:$AT$47,43,0)</f>
        <v>ngày 16 tháng 7 năm 2019</v>
      </c>
      <c r="AF24" s="89" t="s">
        <v>259</v>
      </c>
      <c r="AG24" s="90" t="s">
        <v>260</v>
      </c>
      <c r="AH24" s="88"/>
      <c r="AI24" s="88"/>
      <c r="AJ24" s="88"/>
      <c r="AK24" s="59" t="e">
        <f>VLOOKUP(A24,#REF!,16,0)</f>
        <v>#REF!</v>
      </c>
    </row>
    <row r="25" spans="1:37" ht="82.5" customHeight="1" x14ac:dyDescent="0.25">
      <c r="A25" s="79" t="str">
        <f t="shared" si="0"/>
        <v>Lê Anh Tùng 22/04/1988</v>
      </c>
      <c r="B25" s="80">
        <v>19</v>
      </c>
      <c r="C25" s="81">
        <f>VLOOKUP(A25,'[1]tong d1-d2'!$A$7:$C$503,3,0)</f>
        <v>16055499</v>
      </c>
      <c r="D25" s="82" t="s">
        <v>261</v>
      </c>
      <c r="E25" s="83" t="s">
        <v>262</v>
      </c>
      <c r="F25" s="84" t="str">
        <f t="shared" si="1"/>
        <v>Lê Anh Tùng</v>
      </c>
      <c r="G25" s="94" t="s">
        <v>432</v>
      </c>
      <c r="H25" s="81" t="str">
        <f>VLOOKUP(A25,'[1]tong d1-d2'!$A$7:$G$503,7,0)</f>
        <v>Vĩnh Phúc</v>
      </c>
      <c r="I25" s="80" t="str">
        <f>VLOOKUP(A25,'[1]tong d1-d2'!$A$7:$E$503,5,0)</f>
        <v>Nam</v>
      </c>
      <c r="J25" s="80" t="s">
        <v>263</v>
      </c>
      <c r="K25" s="80" t="s">
        <v>124</v>
      </c>
      <c r="L25" s="80" t="s">
        <v>431</v>
      </c>
      <c r="M25" s="86"/>
      <c r="N25" s="86"/>
      <c r="O25" s="80" t="str">
        <f>VLOOKUP(A25,'[2]fie nguon'!$C$2:$L$462,10,0)</f>
        <v>Cho vay ngang hàng (peer-to-peer lending) - Kinh nghiệm quốc tế và đề xuất cho Việt Nam</v>
      </c>
      <c r="P25" s="80" t="str">
        <f>VLOOKUP(A25,'[2]fie nguon'!$C$2:$M$462,11,0)</f>
        <v>PGS.TS. Nguyễn Mạnh Hùng</v>
      </c>
      <c r="Q25" s="80" t="str">
        <f>VLOOKUP(A25,'[2]fie nguon'!$C$2:$N$462,12,0)</f>
        <v>Học viện Chính trị Quốc Gia HCM</v>
      </c>
      <c r="R25" s="80" t="str">
        <f>VLOOKUP(A25,'[2]fie nguon'!$C$2:$R$462,16,0)</f>
        <v>1126/ĐHKT-QĐ ngày 17/04/2018</v>
      </c>
      <c r="S25" s="86" t="str">
        <f>VLOOKUP(A25,'[3]chen TL'!$D$2:$AI$46,32,0)</f>
        <v>2.88</v>
      </c>
      <c r="T25" s="86"/>
      <c r="U25" s="86">
        <f>VLOOKUP(A25,'[3]chen TL'!$D$2:$AL$46,35,0)</f>
        <v>9</v>
      </c>
      <c r="V25" s="87" t="str">
        <f t="shared" si="2"/>
        <v>A+</v>
      </c>
      <c r="W25" s="86" t="s">
        <v>31</v>
      </c>
      <c r="X25" s="81" t="str">
        <f>VLOOKUP(A25,'[1]tong d1-d2'!$A$7:$J$503,10,0)</f>
        <v>4094/QĐ-ĐHKT ngày 16/12/2016 của Hiệu trưởng Trường ĐHKT</v>
      </c>
      <c r="Y25" s="88" t="str">
        <f>VLOOKUP(A25,'[3]chen TL'!$D$2:$BD$46,53,0)</f>
        <v>1918 /QĐ-ĐHKT ngày 8 tháng 7 năm 2019</v>
      </c>
      <c r="Z25" s="86" t="str">
        <f>VLOOKUP(A25,'[3]chen TL'!$D$2:$R$49,15,0)</f>
        <v>PGS.TS. Lê Trung Thành</v>
      </c>
      <c r="AA25" s="86" t="str">
        <f>VLOOKUP(A25,'[3]chen TL'!$D$2:$U$49,18,0)</f>
        <v>TS. Đinh Thị Thanh Vân</v>
      </c>
      <c r="AB25" s="86" t="str">
        <f>VLOOKUP(A25,'[3]chen TL'!$D$2:$X$49,21,0)</f>
        <v>PGS.TS. Đinh Xuân Hạng</v>
      </c>
      <c r="AC25" s="86" t="str">
        <f>VLOOKUP(A25,'[3]chen TL'!$D$2:$AA$49,24,0)</f>
        <v>TS. Trần Thế Nữ</v>
      </c>
      <c r="AD25" s="86" t="str">
        <f>VLOOKUP(A25,'[3]chen TL'!$D$2:$AD$49,27,0)</f>
        <v>TS. Nguyễn Thị Kim Oanh</v>
      </c>
      <c r="AE25" s="86" t="str">
        <f>VLOOKUP(A25,'[3]chen TL'!$D$2:$AT$47,43,0)</f>
        <v>ngày 17 tháng 7 năm 2019</v>
      </c>
      <c r="AF25" s="89" t="s">
        <v>455</v>
      </c>
      <c r="AG25" s="90" t="s">
        <v>456</v>
      </c>
      <c r="AH25" s="88"/>
      <c r="AI25" s="88"/>
      <c r="AJ25" s="88"/>
      <c r="AK25" s="59" t="e">
        <f>VLOOKUP(A25,#REF!,16,0)</f>
        <v>#REF!</v>
      </c>
    </row>
    <row r="26" spans="1:37" ht="94.5" customHeight="1" x14ac:dyDescent="0.25">
      <c r="A26" s="79" t="str">
        <f t="shared" si="0"/>
        <v>Hoàng Vũ Thủy 11/08/1992</v>
      </c>
      <c r="B26" s="80">
        <v>20</v>
      </c>
      <c r="C26" s="81">
        <f>VLOOKUP(A26,'[1]tong d1-d2'!$A$7:$C$503,3,0)</f>
        <v>16055221</v>
      </c>
      <c r="D26" s="82" t="s">
        <v>264</v>
      </c>
      <c r="E26" s="83" t="s">
        <v>265</v>
      </c>
      <c r="F26" s="84" t="str">
        <f t="shared" si="1"/>
        <v>Hoàng Vũ Thủy</v>
      </c>
      <c r="G26" s="85" t="s">
        <v>266</v>
      </c>
      <c r="H26" s="81" t="str">
        <f>VLOOKUP(A26,'[1]tong d1-d2'!$A$7:$G$503,7,0)</f>
        <v>Hà Nội</v>
      </c>
      <c r="I26" s="80" t="str">
        <f>VLOOKUP(A26,'[1]tong d1-d2'!$A$7:$E$503,5,0)</f>
        <v>Nữ</v>
      </c>
      <c r="J26" s="80" t="str">
        <f>VLOOKUP(A26,'[2]fie nguon'!$C$2:$H$462,6,0)</f>
        <v>Kinh tế quốc tế</v>
      </c>
      <c r="K26" s="80" t="str">
        <f>VLOOKUP(A26,'[2]fie nguon'!$C$2:$J$462,8,0)</f>
        <v>QH-2016-E</v>
      </c>
      <c r="L26" s="80" t="str">
        <f>VLOOKUP(A26,'[2]fie nguon'!$C$2:$I$462,7,0)</f>
        <v>60310106</v>
      </c>
      <c r="M26" s="86" t="s">
        <v>286</v>
      </c>
      <c r="N26" s="86"/>
      <c r="O26" s="80" t="str">
        <f>VLOOKUP(A26,'[2]fie nguon'!$C$2:$L$462,10,0)</f>
        <v>Phát triển năng lượng điện gió tại Trung Quốc, hàm ý cho Việt Nam</v>
      </c>
      <c r="P26" s="80" t="str">
        <f>VLOOKUP(A26,'[2]fie nguon'!$C$2:$M$462,11,0)</f>
        <v>TS Phạm Thu Phương</v>
      </c>
      <c r="Q26" s="80" t="str">
        <f>VLOOKUP(A26,'[2]fie nguon'!$C$2:$N$462,12,0)</f>
        <v>Trường Đại học Kinh tế - ĐHQGHN</v>
      </c>
      <c r="R26" s="80" t="str">
        <f>VLOOKUP(A26,'[2]fie nguon'!$C$2:$R$462,16,0)</f>
        <v>1152/ĐHKT-QĐ ngày 17/04/2018</v>
      </c>
      <c r="S26" s="86" t="str">
        <f>VLOOKUP(A26,'[3]chen TL'!$D$2:$AI$46,32,0)</f>
        <v>3.4</v>
      </c>
      <c r="T26" s="86"/>
      <c r="U26" s="86" t="str">
        <f>VLOOKUP(A26,'[3]chen TL'!$D$2:$AL$46,35,0)</f>
        <v>8.5</v>
      </c>
      <c r="V26" s="87" t="str">
        <f t="shared" si="2"/>
        <v>A+</v>
      </c>
      <c r="W26" s="86" t="s">
        <v>31</v>
      </c>
      <c r="X26" s="81" t="str">
        <f>VLOOKUP(A26,'[1]tong d1-d2'!$A$7:$J$503,10,0)</f>
        <v>4094/QĐ-ĐHKT ngày 16/12/2016 của Hiệu trưởng Trường ĐHKT</v>
      </c>
      <c r="Y26" s="88" t="str">
        <f>VLOOKUP(A26,'[3]chen TL'!$D$2:$BD$46,53,0)</f>
        <v>1927 /QĐ-ĐHKT ngày 8 tháng 7 năm 2019</v>
      </c>
      <c r="Z26" s="86" t="str">
        <f>VLOOKUP(A26,'[3]chen TL'!$D$2:$R$49,15,0)</f>
        <v>PGS.TS. Hà Văn Hội</v>
      </c>
      <c r="AA26" s="86" t="str">
        <f>VLOOKUP(A26,'[3]chen TL'!$D$2:$U$49,18,0)</f>
        <v>PGS.TS. Nguyễn Duy Dũng</v>
      </c>
      <c r="AB26" s="86" t="str">
        <f>VLOOKUP(A26,'[3]chen TL'!$D$2:$X$49,21,0)</f>
        <v>PGS.TS. Phạm Thái Quốc</v>
      </c>
      <c r="AC26" s="86" t="str">
        <f>VLOOKUP(A26,'[3]chen TL'!$D$2:$AA$49,24,0)</f>
        <v>TS. Nguyễn Tiến Minh</v>
      </c>
      <c r="AD26" s="86" t="str">
        <f>VLOOKUP(A26,'[3]chen TL'!$D$2:$AD$49,27,0)</f>
        <v>PGS.TS. Nguyễn Xuân Thiên</v>
      </c>
      <c r="AE26" s="86" t="str">
        <f>VLOOKUP(A26,'[3]chen TL'!$D$2:$AT$47,43,0)</f>
        <v>ngày 17 tháng 7 năm 2019</v>
      </c>
      <c r="AF26" s="89" t="s">
        <v>287</v>
      </c>
      <c r="AG26" s="90" t="s">
        <v>288</v>
      </c>
      <c r="AH26" s="88">
        <v>6075</v>
      </c>
      <c r="AI26" s="88"/>
      <c r="AJ26" s="88"/>
      <c r="AK26" s="59" t="e">
        <f>VLOOKUP(A26,#REF!,16,0)</f>
        <v>#REF!</v>
      </c>
    </row>
    <row r="27" spans="1:37" ht="64.5" customHeight="1" x14ac:dyDescent="0.25">
      <c r="A27" s="79" t="str">
        <f t="shared" si="0"/>
        <v>Nguyễn Thị Nga 15/03/1977</v>
      </c>
      <c r="B27" s="80">
        <v>21</v>
      </c>
      <c r="C27" s="81">
        <v>17058082</v>
      </c>
      <c r="D27" s="82" t="s">
        <v>199</v>
      </c>
      <c r="E27" s="83" t="s">
        <v>267</v>
      </c>
      <c r="F27" s="84" t="s">
        <v>268</v>
      </c>
      <c r="G27" s="85" t="s">
        <v>269</v>
      </c>
      <c r="H27" s="81" t="s">
        <v>145</v>
      </c>
      <c r="I27" s="80" t="s">
        <v>33</v>
      </c>
      <c r="J27" s="80" t="s">
        <v>146</v>
      </c>
      <c r="K27" s="80" t="s">
        <v>147</v>
      </c>
      <c r="L27" s="80">
        <v>60340102</v>
      </c>
      <c r="M27" s="86" t="s">
        <v>35</v>
      </c>
      <c r="N27" s="86"/>
      <c r="O27" s="80" t="s">
        <v>270</v>
      </c>
      <c r="P27" s="80" t="s">
        <v>271</v>
      </c>
      <c r="Q27" s="80" t="s">
        <v>150</v>
      </c>
      <c r="R27" s="80" t="s">
        <v>272</v>
      </c>
      <c r="S27" s="86" t="str">
        <f>VLOOKUP(A27,'[3]chen TL'!$D$2:$AI$46,32,0)</f>
        <v>2.91</v>
      </c>
      <c r="T27" s="86"/>
      <c r="U27" s="86" t="str">
        <f>VLOOKUP(A27,'[3]chen TL'!$D$2:$AL$46,35,0)</f>
        <v>8.9</v>
      </c>
      <c r="V27" s="87" t="str">
        <f t="shared" si="2"/>
        <v>A+</v>
      </c>
      <c r="W27" s="86" t="s">
        <v>31</v>
      </c>
      <c r="X27" s="81" t="s">
        <v>152</v>
      </c>
      <c r="Y27" s="88" t="str">
        <f>VLOOKUP(A27,'[3]chen TL'!$D$2:$BD$46,53,0)</f>
        <v>1938 /QĐ-ĐHKT ngày 8 tháng 7 năm 2019</v>
      </c>
      <c r="Z27" s="86" t="str">
        <f>VLOOKUP(A27,'[3]chen TL'!$D$2:$R$49,15,0)</f>
        <v>PGS.TS. Trần Anh Tài</v>
      </c>
      <c r="AA27" s="86" t="str">
        <f>VLOOKUP(A27,'[3]chen TL'!$D$2:$U$49,18,0)</f>
        <v>PGS.TS. Lê Thái Phong</v>
      </c>
      <c r="AB27" s="86" t="str">
        <f>VLOOKUP(A27,'[3]chen TL'!$D$2:$X$49,21,0)</f>
        <v>PGS.TS. Nguyễn Thị Nguyên Hồng</v>
      </c>
      <c r="AC27" s="86" t="str">
        <f>VLOOKUP(A27,'[3]chen TL'!$D$2:$AA$49,24,0)</f>
        <v>TS. Vũ Thị Minh Hiền</v>
      </c>
      <c r="AD27" s="86" t="str">
        <f>VLOOKUP(A27,'[3]chen TL'!$D$2:$AD$49,27,0)</f>
        <v>PGS.TS. Đỗ Minh Cương</v>
      </c>
      <c r="AE27" s="86" t="str">
        <f>VLOOKUP(A27,'[3]chen TL'!$D$2:$AT$47,43,0)</f>
        <v>ngày 16 tháng 7 năm 2019</v>
      </c>
      <c r="AF27" s="89" t="s">
        <v>273</v>
      </c>
      <c r="AG27" s="90" t="s">
        <v>274</v>
      </c>
      <c r="AH27" s="88"/>
      <c r="AI27" s="88"/>
      <c r="AJ27" s="88"/>
      <c r="AK27" s="59" t="e">
        <f>VLOOKUP(A27,#REF!,16,0)</f>
        <v>#REF!</v>
      </c>
    </row>
    <row r="28" spans="1:37" ht="91.5" customHeight="1" x14ac:dyDescent="0.25">
      <c r="A28" s="79" t="str">
        <f t="shared" si="0"/>
        <v>Nguyễn Văn Linh 19/07/1993</v>
      </c>
      <c r="B28" s="80">
        <v>22</v>
      </c>
      <c r="C28" s="81">
        <v>17058072</v>
      </c>
      <c r="D28" s="82" t="s">
        <v>276</v>
      </c>
      <c r="E28" s="83" t="s">
        <v>277</v>
      </c>
      <c r="F28" s="84" t="s">
        <v>278</v>
      </c>
      <c r="G28" s="85" t="s">
        <v>279</v>
      </c>
      <c r="H28" s="81" t="s">
        <v>145</v>
      </c>
      <c r="I28" s="80" t="s">
        <v>165</v>
      </c>
      <c r="J28" s="80" t="s">
        <v>146</v>
      </c>
      <c r="K28" s="80" t="s">
        <v>147</v>
      </c>
      <c r="L28" s="80">
        <v>60340102</v>
      </c>
      <c r="M28" s="86" t="s">
        <v>35</v>
      </c>
      <c r="N28" s="86"/>
      <c r="O28" s="80" t="s">
        <v>280</v>
      </c>
      <c r="P28" s="80" t="s">
        <v>281</v>
      </c>
      <c r="Q28" s="80" t="s">
        <v>150</v>
      </c>
      <c r="R28" s="80" t="s">
        <v>282</v>
      </c>
      <c r="S28" s="86" t="str">
        <f>VLOOKUP(A28,'[3]chen TL'!$D$2:$AI$46,32,0)</f>
        <v>3.3</v>
      </c>
      <c r="T28" s="86"/>
      <c r="U28" s="86" t="str">
        <f>VLOOKUP(A28,'[3]chen TL'!$D$2:$AL$46,35,0)</f>
        <v>8.6</v>
      </c>
      <c r="V28" s="87" t="str">
        <f t="shared" si="2"/>
        <v>A+</v>
      </c>
      <c r="W28" s="86" t="s">
        <v>283</v>
      </c>
      <c r="X28" s="81" t="s">
        <v>152</v>
      </c>
      <c r="Y28" s="88" t="str">
        <f>VLOOKUP(A28,'[3]chen TL'!$D$2:$BD$46,53,0)</f>
        <v>1942 /QĐ-ĐHKT ngày 8 tháng 7 năm 2019</v>
      </c>
      <c r="Z28" s="86" t="str">
        <f>VLOOKUP(A28,'[3]chen TL'!$D$2:$R$49,15,0)</f>
        <v>PGS.TS. Nguyễn Mạnh Tuân</v>
      </c>
      <c r="AA28" s="86" t="str">
        <f>VLOOKUP(A28,'[3]chen TL'!$D$2:$U$49,18,0)</f>
        <v>PGS.TS. Nguyễn Duy Lợi</v>
      </c>
      <c r="AB28" s="86" t="str">
        <f>VLOOKUP(A28,'[3]chen TL'!$D$2:$X$49,21,0)</f>
        <v>PGS.TS. Bùi Hữu Đức</v>
      </c>
      <c r="AC28" s="86" t="str">
        <f>VLOOKUP(A28,'[3]chen TL'!$D$2:$AA$49,24,0)</f>
        <v>TS. Nguyễn Thùy Dung</v>
      </c>
      <c r="AD28" s="86" t="str">
        <f>VLOOKUP(A28,'[3]chen TL'!$D$2:$AD$49,27,0)</f>
        <v>TS. Đỗ Xuân Trường</v>
      </c>
      <c r="AE28" s="86" t="str">
        <f>VLOOKUP(A28,'[3]chen TL'!$D$2:$AT$47,43,0)</f>
        <v>ngày 24 tháng 7 năm 2019</v>
      </c>
      <c r="AF28" s="89" t="s">
        <v>284</v>
      </c>
      <c r="AG28" s="90" t="s">
        <v>285</v>
      </c>
      <c r="AH28" s="88" t="s">
        <v>275</v>
      </c>
      <c r="AI28" s="88"/>
      <c r="AJ28" s="88"/>
      <c r="AK28" s="59" t="e">
        <f>VLOOKUP(A28,#REF!,16,0)</f>
        <v>#REF!</v>
      </c>
    </row>
    <row r="29" spans="1:37" ht="97.5" customHeight="1" x14ac:dyDescent="0.25">
      <c r="A29" s="79" t="str">
        <f t="shared" si="0"/>
        <v>Nguyễn Đăng Viên 21/03/1983</v>
      </c>
      <c r="B29" s="80">
        <v>23</v>
      </c>
      <c r="C29" s="81">
        <v>17058101</v>
      </c>
      <c r="D29" s="82" t="s">
        <v>289</v>
      </c>
      <c r="E29" s="83" t="s">
        <v>290</v>
      </c>
      <c r="F29" s="84" t="s">
        <v>292</v>
      </c>
      <c r="G29" s="85" t="s">
        <v>291</v>
      </c>
      <c r="H29" s="81" t="s">
        <v>32</v>
      </c>
      <c r="I29" s="80" t="s">
        <v>165</v>
      </c>
      <c r="J29" s="80" t="s">
        <v>146</v>
      </c>
      <c r="K29" s="80" t="s">
        <v>147</v>
      </c>
      <c r="L29" s="80">
        <v>60340102</v>
      </c>
      <c r="M29" s="86" t="s">
        <v>35</v>
      </c>
      <c r="N29" s="86"/>
      <c r="O29" s="80" t="s">
        <v>293</v>
      </c>
      <c r="P29" s="80" t="s">
        <v>294</v>
      </c>
      <c r="Q29" s="80" t="s">
        <v>150</v>
      </c>
      <c r="R29" s="80" t="s">
        <v>295</v>
      </c>
      <c r="S29" s="86" t="str">
        <f>VLOOKUP(A29,'[3]chen TL'!$D$2:$AI$46,32,0)</f>
        <v>3.1</v>
      </c>
      <c r="T29" s="86"/>
      <c r="U29" s="86" t="str">
        <f>VLOOKUP(A29,'[3]chen TL'!$D$2:$AL$46,35,0)</f>
        <v>8.3</v>
      </c>
      <c r="V29" s="87" t="str">
        <f t="shared" si="2"/>
        <v>A+</v>
      </c>
      <c r="W29" s="86" t="s">
        <v>31</v>
      </c>
      <c r="X29" s="81" t="s">
        <v>152</v>
      </c>
      <c r="Y29" s="88" t="str">
        <f>VLOOKUP(A29,'[3]chen TL'!$D$2:$BD$46,53,0)</f>
        <v>1943 /QĐ-ĐHKT ngày 8 tháng 7 năm 2019</v>
      </c>
      <c r="Z29" s="86" t="str">
        <f>VLOOKUP(A29,'[3]chen TL'!$D$2:$R$49,15,0)</f>
        <v>PGS.TS. Nguyễn Mạnh Tuân</v>
      </c>
      <c r="AA29" s="86" t="str">
        <f>VLOOKUP(A29,'[3]chen TL'!$D$2:$U$49,18,0)</f>
        <v>PGS.TS. Bùi Hữu Đức</v>
      </c>
      <c r="AB29" s="86" t="str">
        <f>VLOOKUP(A29,'[3]chen TL'!$D$2:$X$49,21,0)</f>
        <v>PGS.TS. Nguyễn Duy Lợi</v>
      </c>
      <c r="AC29" s="86" t="str">
        <f>VLOOKUP(A29,'[3]chen TL'!$D$2:$AA$49,24,0)</f>
        <v>TS. Nguyễn Thùy Dung</v>
      </c>
      <c r="AD29" s="86" t="str">
        <f>VLOOKUP(A29,'[3]chen TL'!$D$2:$AD$49,27,0)</f>
        <v>TS. Đỗ Xuân Trường</v>
      </c>
      <c r="AE29" s="86" t="str">
        <f>VLOOKUP(A29,'[3]chen TL'!$D$2:$AT$47,43,0)</f>
        <v>ngày 24 tháng 7 năm 2019</v>
      </c>
      <c r="AF29" s="89" t="s">
        <v>296</v>
      </c>
      <c r="AG29" s="90" t="s">
        <v>297</v>
      </c>
      <c r="AH29" s="88"/>
      <c r="AI29" s="88"/>
      <c r="AJ29" s="88"/>
      <c r="AK29" s="59" t="e">
        <f>VLOOKUP(A29,#REF!,16,0)</f>
        <v>#REF!</v>
      </c>
    </row>
    <row r="30" spans="1:37" ht="81" customHeight="1" x14ac:dyDescent="0.25">
      <c r="A30" s="79" t="str">
        <f t="shared" si="0"/>
        <v>Phan Thiên Ngân 12/09/1991</v>
      </c>
      <c r="B30" s="80">
        <v>24</v>
      </c>
      <c r="C30" s="81">
        <f>VLOOKUP(A30,'[1]tong d1-d2'!$A$7:$C$503,3,0)</f>
        <v>16055475</v>
      </c>
      <c r="D30" s="82" t="s">
        <v>298</v>
      </c>
      <c r="E30" s="83" t="s">
        <v>299</v>
      </c>
      <c r="F30" s="84" t="str">
        <f t="shared" si="1"/>
        <v>Phan Thiên Ngân</v>
      </c>
      <c r="G30" s="85" t="s">
        <v>300</v>
      </c>
      <c r="H30" s="81" t="str">
        <f>VLOOKUP(A30,'[1]tong d1-d2'!$A$7:$G$503,7,0)</f>
        <v>Hà Nội</v>
      </c>
      <c r="I30" s="80" t="str">
        <f>VLOOKUP(A30,'[1]tong d1-d2'!$A$7:$E$503,5,0)</f>
        <v>Nữ</v>
      </c>
      <c r="J30" s="80" t="str">
        <f>VLOOKUP(A30,'[2]fie nguon'!$C$2:$H$462,6,0)</f>
        <v>Tài chính - Ngân hàng</v>
      </c>
      <c r="K30" s="80" t="str">
        <f>VLOOKUP(A30,'[2]fie nguon'!$C$2:$J$462,8,0)</f>
        <v>QH-2016-E</v>
      </c>
      <c r="L30" s="80" t="str">
        <f>VLOOKUP(A30,'[2]fie nguon'!$C$2:$I$462,7,0)</f>
        <v>60340201</v>
      </c>
      <c r="M30" s="86" t="s">
        <v>34</v>
      </c>
      <c r="N30" s="86"/>
      <c r="O30" s="80" t="str">
        <f>VLOOKUP(A30,'[2]fie nguon'!$C$2:$L$462,10,0)</f>
        <v xml:space="preserve">Nâng cao chất lượng dịch vụ ngân hàng bán lẻ tại Ngân hàng TMCP Bưu Điện Liên Việt - PGD Cầu Giấy </v>
      </c>
      <c r="P30" s="80" t="s">
        <v>301</v>
      </c>
      <c r="Q30" s="80" t="str">
        <f>VLOOKUP(A30,'[2]fie nguon'!$C$2:$N$462,12,0)</f>
        <v>Khoa Quốc tế - ĐHQGHN</v>
      </c>
      <c r="R30" s="80" t="str">
        <f>VLOOKUP(A30,'[2]fie nguon'!$C$2:$R$462,16,0)</f>
        <v>1105/ĐHKT-QĐ ngày 17/04/2018</v>
      </c>
      <c r="S30" s="86" t="str">
        <f>VLOOKUP(A30,'[3]chen TL'!$D$2:$AI$46,32,0)</f>
        <v>2.86</v>
      </c>
      <c r="T30" s="86"/>
      <c r="U30" s="86" t="str">
        <f>VLOOKUP(A30,'[3]chen TL'!$D$2:$AL$46,35,0)</f>
        <v>8.8</v>
      </c>
      <c r="V30" s="87" t="str">
        <f t="shared" si="2"/>
        <v>A+</v>
      </c>
      <c r="W30" s="86" t="s">
        <v>31</v>
      </c>
      <c r="X30" s="81" t="str">
        <f>VLOOKUP(A30,'[1]tong d1-d2'!$A$7:$J$503,10,0)</f>
        <v>4094/QĐ-ĐHKT ngày 16/12/2016 của Hiệu trưởng Trường ĐHKT</v>
      </c>
      <c r="Y30" s="88" t="str">
        <f>VLOOKUP(A30,'[3]chen TL'!$D$2:$BD$46,53,0)</f>
        <v>1916 /QĐ-ĐHKT ngày 8 tháng 7 năm 2019</v>
      </c>
      <c r="Z30" s="86" t="str">
        <f>VLOOKUP(A30,'[3]chen TL'!$D$2:$R$49,15,0)</f>
        <v>PGS.TS. Lê Trung Thành</v>
      </c>
      <c r="AA30" s="86" t="str">
        <f>VLOOKUP(A30,'[3]chen TL'!$D$2:$U$49,18,0)</f>
        <v>TS. Nguyễn Thị Kim Oanh</v>
      </c>
      <c r="AB30" s="86" t="str">
        <f>VLOOKUP(A30,'[3]chen TL'!$D$2:$X$49,21,0)</f>
        <v>PGS.TS. Đinh Xuân Hạng</v>
      </c>
      <c r="AC30" s="86" t="str">
        <f>VLOOKUP(A30,'[3]chen TL'!$D$2:$AA$49,24,0)</f>
        <v>TS. Trần Thế Nữ</v>
      </c>
      <c r="AD30" s="86" t="str">
        <f>VLOOKUP(A30,'[3]chen TL'!$D$2:$AD$49,27,0)</f>
        <v>TS. Đinh Thị Thanh Vân</v>
      </c>
      <c r="AE30" s="86" t="str">
        <f>VLOOKUP(A30,'[3]chen TL'!$D$2:$AT$47,43,0)</f>
        <v>ngày 17 tháng 7 năm 2019</v>
      </c>
      <c r="AF30" s="89" t="s">
        <v>302</v>
      </c>
      <c r="AG30" s="90" t="s">
        <v>303</v>
      </c>
      <c r="AH30" s="88">
        <v>6075</v>
      </c>
      <c r="AI30" s="88" t="s">
        <v>304</v>
      </c>
      <c r="AJ30" s="88"/>
      <c r="AK30" s="59" t="e">
        <f>VLOOKUP(A30,#REF!,16,0)</f>
        <v>#REF!</v>
      </c>
    </row>
    <row r="31" spans="1:37" ht="78" customHeight="1" x14ac:dyDescent="0.25">
      <c r="A31" s="79" t="str">
        <f t="shared" si="0"/>
        <v>Nguyễn Minh Ngọc 19/03/1992</v>
      </c>
      <c r="B31" s="80">
        <v>25</v>
      </c>
      <c r="C31" s="81">
        <f>VLOOKUP(A31,'[1]tong d1-d2'!$A$7:$C$503,3,0)</f>
        <v>16055476</v>
      </c>
      <c r="D31" s="82" t="s">
        <v>305</v>
      </c>
      <c r="E31" s="83" t="s">
        <v>306</v>
      </c>
      <c r="F31" s="84" t="str">
        <f t="shared" si="1"/>
        <v>Nguyễn Minh Ngọc</v>
      </c>
      <c r="G31" s="85" t="s">
        <v>307</v>
      </c>
      <c r="H31" s="81" t="str">
        <f>VLOOKUP(A31,'[1]tong d1-d2'!$A$7:$G$503,7,0)</f>
        <v>Điện Biên</v>
      </c>
      <c r="I31" s="80" t="str">
        <f>VLOOKUP(A31,'[1]tong d1-d2'!$A$7:$E$503,5,0)</f>
        <v>Nữ</v>
      </c>
      <c r="J31" s="80" t="str">
        <f>VLOOKUP(A31,'[2]fie nguon'!$C$2:$H$462,6,0)</f>
        <v>Tài chính - Ngân hàng</v>
      </c>
      <c r="K31" s="80" t="str">
        <f>VLOOKUP(A31,'[2]fie nguon'!$C$2:$J$462,8,0)</f>
        <v>QH-2016-E</v>
      </c>
      <c r="L31" s="80" t="str">
        <f>VLOOKUP(A31,'[2]fie nguon'!$C$2:$I$462,7,0)</f>
        <v>60340201</v>
      </c>
      <c r="M31" s="86" t="s">
        <v>34</v>
      </c>
      <c r="N31" s="86"/>
      <c r="O31" s="80" t="str">
        <f>VLOOKUP(A31,'[2]fie nguon'!$C$2:$L$462,10,0)</f>
        <v>Phát triển dịch vụ thanh toán quốc tế tại Ngân hàng Thương mại cổ phần Ngoại thương Việt Nam Chi nhánh Sở giao dịch</v>
      </c>
      <c r="P31" s="80" t="str">
        <f>VLOOKUP(A31,'[2]fie nguon'!$C$2:$M$462,11,0)</f>
        <v>TS. Nguyễn Hồng Yến</v>
      </c>
      <c r="Q31" s="80" t="str">
        <f>VLOOKUP(A31,'[2]fie nguon'!$C$2:$N$462,12,0)</f>
        <v>Học viện ngân hàng</v>
      </c>
      <c r="R31" s="80" t="str">
        <f>VLOOKUP(A31,'[2]fie nguon'!$C$2:$R$462,16,0)</f>
        <v>1106/ĐHKT-QĐ ngày 17/04/2018</v>
      </c>
      <c r="S31" s="86" t="str">
        <f>VLOOKUP(A31,'[3]chen TL'!$D$2:$AI$46,32,0)</f>
        <v>2.92</v>
      </c>
      <c r="T31" s="86"/>
      <c r="U31" s="86" t="str">
        <f>VLOOKUP(A31,'[3]chen TL'!$D$2:$AL$46,35,0)</f>
        <v>8.8</v>
      </c>
      <c r="V31" s="87" t="str">
        <f t="shared" si="2"/>
        <v>A+</v>
      </c>
      <c r="W31" s="86" t="s">
        <v>31</v>
      </c>
      <c r="X31" s="81" t="str">
        <f>VLOOKUP(A31,'[1]tong d1-d2'!$A$7:$J$503,10,0)</f>
        <v>4094/QĐ-ĐHKT ngày 16/12/2016 của Hiệu trưởng Trường ĐHKT</v>
      </c>
      <c r="Y31" s="88" t="str">
        <f>VLOOKUP(A31,'[3]chen TL'!$D$2:$BD$46,53,0)</f>
        <v>1914 /QĐ-ĐHKT ngày 8 tháng 7 năm 2019</v>
      </c>
      <c r="Z31" s="86" t="str">
        <f>VLOOKUP(A31,'[3]chen TL'!$D$2:$R$49,15,0)</f>
        <v>PGS.TS. Trần Thị Thanh Tú</v>
      </c>
      <c r="AA31" s="86" t="str">
        <f>VLOOKUP(A31,'[3]chen TL'!$D$2:$U$49,18,0)</f>
        <v>PGS.TS. Nguyễn Văn Hiệu</v>
      </c>
      <c r="AB31" s="86" t="str">
        <f>VLOOKUP(A31,'[3]chen TL'!$D$2:$X$49,21,0)</f>
        <v>TS. Phan Hữu Nghị</v>
      </c>
      <c r="AC31" s="86" t="str">
        <f>VLOOKUP(A31,'[3]chen TL'!$D$2:$AA$49,24,0)</f>
        <v>TS. Nguyễn Phú Hà</v>
      </c>
      <c r="AD31" s="86" t="str">
        <f>VLOOKUP(A31,'[3]chen TL'!$D$2:$AD$49,27,0)</f>
        <v>PGS.TS. Đào Minh Phúc</v>
      </c>
      <c r="AE31" s="86" t="str">
        <f>VLOOKUP(A31,'[3]chen TL'!$D$2:$AT$47,43,0)</f>
        <v>ngày 17 tháng 7 năm 2019</v>
      </c>
      <c r="AF31" s="89" t="s">
        <v>308</v>
      </c>
      <c r="AG31" s="90" t="s">
        <v>309</v>
      </c>
      <c r="AH31" s="88">
        <v>6075</v>
      </c>
      <c r="AI31" s="88"/>
      <c r="AJ31" s="88"/>
      <c r="AK31" s="59" t="e">
        <f>VLOOKUP(A31,#REF!,16,0)</f>
        <v>#REF!</v>
      </c>
    </row>
    <row r="32" spans="1:37" ht="87.75" customHeight="1" x14ac:dyDescent="0.25">
      <c r="A32" s="79" t="str">
        <f t="shared" si="0"/>
        <v>Bùi Đình Nam 26/06/1981</v>
      </c>
      <c r="B32" s="80">
        <v>26</v>
      </c>
      <c r="C32" s="81">
        <v>17058079</v>
      </c>
      <c r="D32" s="82" t="s">
        <v>310</v>
      </c>
      <c r="E32" s="83" t="s">
        <v>165</v>
      </c>
      <c r="F32" s="84" t="s">
        <v>311</v>
      </c>
      <c r="G32" s="85" t="s">
        <v>312</v>
      </c>
      <c r="H32" s="81" t="s">
        <v>313</v>
      </c>
      <c r="I32" s="80" t="s">
        <v>165</v>
      </c>
      <c r="J32" s="80" t="s">
        <v>146</v>
      </c>
      <c r="K32" s="80" t="s">
        <v>147</v>
      </c>
      <c r="L32" s="80">
        <v>60340102</v>
      </c>
      <c r="M32" s="86" t="s">
        <v>35</v>
      </c>
      <c r="N32" s="86"/>
      <c r="O32" s="80" t="s">
        <v>314</v>
      </c>
      <c r="P32" s="80" t="s">
        <v>315</v>
      </c>
      <c r="Q32" s="80" t="s">
        <v>150</v>
      </c>
      <c r="R32" s="80" t="s">
        <v>316</v>
      </c>
      <c r="S32" s="86" t="str">
        <f>VLOOKUP(A32,'[3]chen TL'!$D$2:$AI$46,32,0)</f>
        <v>3.03</v>
      </c>
      <c r="T32" s="86"/>
      <c r="U32" s="86" t="str">
        <f>VLOOKUP(A32,'[3]chen TL'!$D$2:$AL$46,35,0)</f>
        <v>8.6</v>
      </c>
      <c r="V32" s="87" t="str">
        <f t="shared" si="2"/>
        <v>A+</v>
      </c>
      <c r="W32" s="86" t="s">
        <v>31</v>
      </c>
      <c r="X32" s="81" t="s">
        <v>152</v>
      </c>
      <c r="Y32" s="88" t="str">
        <f>VLOOKUP(A32,'[3]chen TL'!$D$2:$BD$46,53,0)</f>
        <v>1954 /QĐ-ĐHKT ngày 8 tháng 7 năm 2019</v>
      </c>
      <c r="Z32" s="86" t="str">
        <f>VLOOKUP(A32,'[3]chen TL'!$D$2:$R$49,15,0)</f>
        <v>PGS.TS. Trần Anh Tài</v>
      </c>
      <c r="AA32" s="86" t="str">
        <f>VLOOKUP(A32,'[3]chen TL'!$D$2:$U$49,18,0)</f>
        <v>PGS.TS. Đỗ Minh Cương</v>
      </c>
      <c r="AB32" s="86" t="str">
        <f>VLOOKUP(A32,'[3]chen TL'!$D$2:$X$49,21,0)</f>
        <v>PGS.TS. Vũ Trí Dũng</v>
      </c>
      <c r="AC32" s="86" t="str">
        <f>VLOOKUP(A32,'[3]chen TL'!$D$2:$AA$49,24,0)</f>
        <v>TS. Đỗ Xuân Trường</v>
      </c>
      <c r="AD32" s="86" t="str">
        <f>VLOOKUP(A32,'[3]chen TL'!$D$2:$AD$49,27,0)</f>
        <v>TS. Nguyễn Văn Hưởng</v>
      </c>
      <c r="AE32" s="86" t="str">
        <f>VLOOKUP(A32,'[3]chen TL'!$D$2:$AT$47,43,0)</f>
        <v>ngày 16 tháng 7 năm 2019</v>
      </c>
      <c r="AF32" s="89" t="s">
        <v>317</v>
      </c>
      <c r="AG32" s="90" t="s">
        <v>318</v>
      </c>
      <c r="AH32" s="88"/>
      <c r="AI32" s="88"/>
      <c r="AJ32" s="88"/>
      <c r="AK32" s="59" t="e">
        <f>VLOOKUP(A32,#REF!,16,0)</f>
        <v>#REF!</v>
      </c>
    </row>
    <row r="33" spans="1:37" ht="78" customHeight="1" x14ac:dyDescent="0.25">
      <c r="A33" s="79" t="str">
        <f t="shared" si="0"/>
        <v>Dương Văn Tính 20/01/1978</v>
      </c>
      <c r="B33" s="80">
        <v>27</v>
      </c>
      <c r="C33" s="81">
        <v>17058097</v>
      </c>
      <c r="D33" s="82" t="s">
        <v>319</v>
      </c>
      <c r="E33" s="83" t="s">
        <v>320</v>
      </c>
      <c r="F33" s="84" t="s">
        <v>321</v>
      </c>
      <c r="G33" s="85" t="s">
        <v>322</v>
      </c>
      <c r="H33" s="81" t="s">
        <v>323</v>
      </c>
      <c r="I33" s="80" t="s">
        <v>165</v>
      </c>
      <c r="J33" s="80" t="s">
        <v>146</v>
      </c>
      <c r="K33" s="80" t="s">
        <v>147</v>
      </c>
      <c r="L33" s="80">
        <v>60340102</v>
      </c>
      <c r="M33" s="86" t="s">
        <v>35</v>
      </c>
      <c r="N33" s="86"/>
      <c r="O33" s="80" t="s">
        <v>324</v>
      </c>
      <c r="P33" s="80" t="s">
        <v>325</v>
      </c>
      <c r="Q33" s="80" t="s">
        <v>150</v>
      </c>
      <c r="R33" s="80" t="s">
        <v>326</v>
      </c>
      <c r="S33" s="86">
        <f>VLOOKUP(A33,'[3]chen TL'!$D$2:$AI$46,32,0)</f>
        <v>3</v>
      </c>
      <c r="T33" s="86"/>
      <c r="U33" s="86" t="str">
        <f>VLOOKUP(A33,'[3]chen TL'!$D$2:$AL$46,35,0)</f>
        <v>8.6</v>
      </c>
      <c r="V33" s="87" t="str">
        <f t="shared" si="2"/>
        <v>A+</v>
      </c>
      <c r="W33" s="86" t="s">
        <v>31</v>
      </c>
      <c r="X33" s="81" t="s">
        <v>152</v>
      </c>
      <c r="Y33" s="88" t="str">
        <f>VLOOKUP(A33,'[3]chen TL'!$D$2:$BD$46,53,0)</f>
        <v>1945 /QĐ-ĐHKT ngày 8 tháng 7 năm 2019</v>
      </c>
      <c r="Z33" s="86" t="str">
        <f>VLOOKUP(A33,'[3]chen TL'!$D$2:$R$49,15,0)</f>
        <v>PGS.TS. Nguyễn Mạnh Tuân</v>
      </c>
      <c r="AA33" s="86" t="str">
        <f>VLOOKUP(A33,'[3]chen TL'!$D$2:$U$49,18,0)</f>
        <v>TS. Đỗ Xuân Trường</v>
      </c>
      <c r="AB33" s="86" t="str">
        <f>VLOOKUP(A33,'[3]chen TL'!$D$2:$X$49,21,0)</f>
        <v>PGS.TS. Nguyễn Duy Lợi</v>
      </c>
      <c r="AC33" s="86" t="str">
        <f>VLOOKUP(A33,'[3]chen TL'!$D$2:$AA$49,24,0)</f>
        <v>TS. Nguyễn Thùy Dung</v>
      </c>
      <c r="AD33" s="86" t="str">
        <f>VLOOKUP(A33,'[3]chen TL'!$D$2:$AD$49,27,0)</f>
        <v>PGS.TS. Bùi Hữu Đức</v>
      </c>
      <c r="AE33" s="86" t="str">
        <f>VLOOKUP(A33,'[3]chen TL'!$D$2:$AT$47,43,0)</f>
        <v>ngày 24 tháng 7 năm 2019</v>
      </c>
      <c r="AF33" s="89" t="s">
        <v>327</v>
      </c>
      <c r="AG33" s="90" t="s">
        <v>328</v>
      </c>
      <c r="AH33" s="88"/>
      <c r="AI33" s="88"/>
      <c r="AJ33" s="88"/>
      <c r="AK33" s="59" t="e">
        <f>VLOOKUP(A33,#REF!,16,0)</f>
        <v>#REF!</v>
      </c>
    </row>
    <row r="34" spans="1:37" ht="63" customHeight="1" x14ac:dyDescent="0.25">
      <c r="A34" s="79" t="str">
        <f t="shared" si="0"/>
        <v>Dương Văn Tân 01/11/1991</v>
      </c>
      <c r="B34" s="80">
        <v>28</v>
      </c>
      <c r="C34" s="81">
        <v>17058088</v>
      </c>
      <c r="D34" s="95" t="s">
        <v>319</v>
      </c>
      <c r="E34" s="96" t="s">
        <v>329</v>
      </c>
      <c r="F34" s="84" t="s">
        <v>330</v>
      </c>
      <c r="G34" s="97" t="s">
        <v>331</v>
      </c>
      <c r="H34" s="81" t="s">
        <v>323</v>
      </c>
      <c r="I34" s="80" t="s">
        <v>165</v>
      </c>
      <c r="J34" s="80" t="s">
        <v>146</v>
      </c>
      <c r="K34" s="80" t="s">
        <v>147</v>
      </c>
      <c r="L34" s="80">
        <v>60340102</v>
      </c>
      <c r="M34" s="86" t="s">
        <v>35</v>
      </c>
      <c r="N34" s="86"/>
      <c r="O34" s="80" t="s">
        <v>332</v>
      </c>
      <c r="P34" s="80" t="s">
        <v>333</v>
      </c>
      <c r="Q34" s="80" t="s">
        <v>150</v>
      </c>
      <c r="R34" s="80" t="s">
        <v>334</v>
      </c>
      <c r="S34" s="86">
        <f>VLOOKUP(A34,'[3]chen TL'!$D$2:$AI$46,32,0)</f>
        <v>0</v>
      </c>
      <c r="T34" s="86"/>
      <c r="U34" s="86">
        <f>VLOOKUP(A34,'[3]chen TL'!$D$2:$AL$46,35,0)</f>
        <v>0</v>
      </c>
      <c r="V34" s="87" t="str">
        <f t="shared" si="2"/>
        <v>F</v>
      </c>
      <c r="W34" s="86" t="s">
        <v>31</v>
      </c>
      <c r="X34" s="81" t="s">
        <v>152</v>
      </c>
      <c r="Y34" s="88" t="str">
        <f>VLOOKUP(A34,'[3]chen TL'!$D$2:$BD$46,53,0)</f>
        <v>1946 /QĐ-ĐHKT ngày 8 tháng 7 năm 2019</v>
      </c>
      <c r="Z34" s="86" t="str">
        <f>VLOOKUP(A34,'[3]chen TL'!$D$2:$R$49,15,0)</f>
        <v>PGS.TS. Hoàng Văn Hải</v>
      </c>
      <c r="AA34" s="86" t="str">
        <f>VLOOKUP(A34,'[3]chen TL'!$D$2:$U$49,18,0)</f>
        <v>PGS.TS. Lê Xuân Bá</v>
      </c>
      <c r="AB34" s="86" t="str">
        <f>VLOOKUP(A34,'[3]chen TL'!$D$2:$X$49,21,0)</f>
        <v>PGS.TS. Nguyễn Hồng Thái</v>
      </c>
      <c r="AC34" s="86" t="str">
        <f>VLOOKUP(A34,'[3]chen TL'!$D$2:$AA$49,24,0)</f>
        <v>TS. Nguyễn Thu Hà</v>
      </c>
      <c r="AD34" s="86" t="str">
        <f>VLOOKUP(A34,'[3]chen TL'!$D$2:$AD$49,27,0)</f>
        <v>TS. Nguyễn Thị Phi Nga</v>
      </c>
      <c r="AE34" s="86" t="str">
        <f>VLOOKUP(A34,'[3]chen TL'!$D$2:$AT$47,43,0)</f>
        <v>ngày 24 tháng 7 năm 2019</v>
      </c>
      <c r="AF34" s="89" t="s">
        <v>335</v>
      </c>
      <c r="AG34" s="90" t="s">
        <v>336</v>
      </c>
      <c r="AH34" s="88"/>
      <c r="AI34" s="88"/>
      <c r="AJ34" s="88"/>
      <c r="AK34" s="59" t="e">
        <f>VLOOKUP(A34,#REF!,16,0)</f>
        <v>#REF!</v>
      </c>
    </row>
    <row r="35" spans="1:37" ht="83.25" customHeight="1" x14ac:dyDescent="0.25">
      <c r="A35" s="79" t="str">
        <f t="shared" si="0"/>
        <v>Nguyễn Ngọc Linh 23/09/1987</v>
      </c>
      <c r="B35" s="80">
        <v>29</v>
      </c>
      <c r="C35" s="81">
        <v>15055265</v>
      </c>
      <c r="D35" s="82" t="s">
        <v>337</v>
      </c>
      <c r="E35" s="83" t="s">
        <v>277</v>
      </c>
      <c r="F35" s="84" t="s">
        <v>338</v>
      </c>
      <c r="G35" s="85" t="s">
        <v>339</v>
      </c>
      <c r="H35" s="81" t="s">
        <v>340</v>
      </c>
      <c r="I35" s="80" t="s">
        <v>165</v>
      </c>
      <c r="J35" s="80" t="s">
        <v>146</v>
      </c>
      <c r="K35" s="80" t="s">
        <v>192</v>
      </c>
      <c r="L35" s="80">
        <v>60340102</v>
      </c>
      <c r="M35" s="86" t="s">
        <v>35</v>
      </c>
      <c r="N35" s="86"/>
      <c r="O35" s="80" t="s">
        <v>343</v>
      </c>
      <c r="P35" s="80" t="s">
        <v>341</v>
      </c>
      <c r="Q35" s="80" t="s">
        <v>42</v>
      </c>
      <c r="R35" s="80" t="s">
        <v>342</v>
      </c>
      <c r="S35" s="86">
        <f>VLOOKUP(A35,'[3]chen TL'!$D$2:$AI$46,32,0)</f>
        <v>0</v>
      </c>
      <c r="T35" s="86"/>
      <c r="U35" s="86">
        <f>VLOOKUP(A35,'[3]chen TL'!$D$2:$AL$46,35,0)</f>
        <v>0</v>
      </c>
      <c r="V35" s="87" t="str">
        <f t="shared" si="2"/>
        <v>F</v>
      </c>
      <c r="W35" s="86" t="s">
        <v>31</v>
      </c>
      <c r="X35" s="81" t="s">
        <v>39</v>
      </c>
      <c r="Y35" s="88" t="str">
        <f>VLOOKUP(A35,'[3]chen TL'!$D$2:$BD$46,53,0)</f>
        <v>1947 /QĐ-ĐHKT ngày 8 tháng 7 năm 2019</v>
      </c>
      <c r="Z35" s="86" t="str">
        <f>VLOOKUP(A35,'[3]chen TL'!$D$2:$R$49,15,0)</f>
        <v>PGS.TS. Hoàng Văn Hải</v>
      </c>
      <c r="AA35" s="86" t="str">
        <f>VLOOKUP(A35,'[3]chen TL'!$D$2:$U$49,18,0)</f>
        <v>PGS.TS. Nguyễn Hồng Thái</v>
      </c>
      <c r="AB35" s="86" t="str">
        <f>VLOOKUP(A35,'[3]chen TL'!$D$2:$X$49,21,0)</f>
        <v>PGS.TS. Lê Xuân Bá</v>
      </c>
      <c r="AC35" s="86" t="str">
        <f>VLOOKUP(A35,'[3]chen TL'!$D$2:$AA$49,24,0)</f>
        <v>TS. Nguyễn Thu Hà</v>
      </c>
      <c r="AD35" s="86" t="str">
        <f>VLOOKUP(A35,'[3]chen TL'!$D$2:$AD$49,27,0)</f>
        <v>TS. Nguyễn Thị Phi Nga</v>
      </c>
      <c r="AE35" s="86" t="str">
        <f>VLOOKUP(A35,'[3]chen TL'!$D$2:$AT$47,43,0)</f>
        <v>ngày 24 tháng 7 năm 2019</v>
      </c>
      <c r="AF35" s="89" t="s">
        <v>344</v>
      </c>
      <c r="AG35" s="90" t="s">
        <v>345</v>
      </c>
      <c r="AH35" s="88">
        <f>11625+5550</f>
        <v>17175</v>
      </c>
      <c r="AI35" s="88" t="s">
        <v>346</v>
      </c>
      <c r="AJ35" s="88" t="s">
        <v>346</v>
      </c>
      <c r="AK35" s="59" t="e">
        <f>VLOOKUP(A35,#REF!,16,0)</f>
        <v>#REF!</v>
      </c>
    </row>
    <row r="36" spans="1:37" ht="71.25" customHeight="1" x14ac:dyDescent="0.25">
      <c r="A36" s="79" t="str">
        <f t="shared" si="0"/>
        <v>Nguyễn Văn Dũng 14/07/1984</v>
      </c>
      <c r="B36" s="80">
        <v>30</v>
      </c>
      <c r="C36" s="81">
        <v>17058053</v>
      </c>
      <c r="D36" s="82" t="s">
        <v>276</v>
      </c>
      <c r="E36" s="83" t="s">
        <v>347</v>
      </c>
      <c r="F36" s="84" t="s">
        <v>348</v>
      </c>
      <c r="G36" s="85" t="s">
        <v>349</v>
      </c>
      <c r="H36" s="81" t="s">
        <v>350</v>
      </c>
      <c r="I36" s="80" t="s">
        <v>165</v>
      </c>
      <c r="J36" s="80" t="s">
        <v>146</v>
      </c>
      <c r="K36" s="80" t="s">
        <v>147</v>
      </c>
      <c r="L36" s="80">
        <v>60340102</v>
      </c>
      <c r="M36" s="86" t="s">
        <v>35</v>
      </c>
      <c r="N36" s="86"/>
      <c r="O36" s="80" t="s">
        <v>351</v>
      </c>
      <c r="P36" s="80" t="s">
        <v>233</v>
      </c>
      <c r="Q36" s="80" t="s">
        <v>150</v>
      </c>
      <c r="R36" s="80" t="s">
        <v>352</v>
      </c>
      <c r="S36" s="86">
        <f>VLOOKUP(A36,'[3]chen TL'!$D$2:$AI$46,32,0)</f>
        <v>0</v>
      </c>
      <c r="T36" s="86"/>
      <c r="U36" s="86">
        <f>VLOOKUP(A36,'[3]chen TL'!$D$2:$AL$46,35,0)</f>
        <v>0</v>
      </c>
      <c r="V36" s="87" t="str">
        <f t="shared" si="2"/>
        <v>F</v>
      </c>
      <c r="W36" s="86" t="s">
        <v>31</v>
      </c>
      <c r="X36" s="81" t="s">
        <v>152</v>
      </c>
      <c r="Y36" s="88" t="str">
        <f>VLOOKUP(A36,'[3]chen TL'!$D$2:$BD$46,53,0)</f>
        <v>1948 /QĐ-ĐHKT ngày 8 tháng 7 năm 2019</v>
      </c>
      <c r="Z36" s="86" t="str">
        <f>VLOOKUP(A36,'[3]chen TL'!$D$2:$R$49,15,0)</f>
        <v>PGS.TS. Hoàng Văn Hải</v>
      </c>
      <c r="AA36" s="86" t="str">
        <f>VLOOKUP(A36,'[3]chen TL'!$D$2:$U$49,18,0)</f>
        <v>TS. Nguyễn Thị Phi Nga</v>
      </c>
      <c r="AB36" s="86" t="str">
        <f>VLOOKUP(A36,'[3]chen TL'!$D$2:$X$49,21,0)</f>
        <v>PGS.TS. Nguyễn Hồng Thái</v>
      </c>
      <c r="AC36" s="86" t="str">
        <f>VLOOKUP(A36,'[3]chen TL'!$D$2:$AA$49,24,0)</f>
        <v>TS. Nguyễn Thu Hà</v>
      </c>
      <c r="AD36" s="86" t="str">
        <f>VLOOKUP(A36,'[3]chen TL'!$D$2:$AD$49,27,0)</f>
        <v>PGS.TS. Lê Xuân Bá</v>
      </c>
      <c r="AE36" s="86" t="str">
        <f>VLOOKUP(A36,'[3]chen TL'!$D$2:$AT$47,43,0)</f>
        <v>ngày 24 tháng 7 năm 2019</v>
      </c>
      <c r="AF36" s="89" t="s">
        <v>353</v>
      </c>
      <c r="AG36" s="90" t="s">
        <v>354</v>
      </c>
      <c r="AH36" s="88"/>
      <c r="AI36" s="88"/>
      <c r="AJ36" s="88"/>
      <c r="AK36" s="59" t="e">
        <f>VLOOKUP(A36,#REF!,16,0)</f>
        <v>#REF!</v>
      </c>
    </row>
    <row r="37" spans="1:37" ht="93" customHeight="1" x14ac:dyDescent="0.25">
      <c r="A37" s="79" t="str">
        <f t="shared" si="0"/>
        <v>Phạm Xuân Hưng 11/07/1982</v>
      </c>
      <c r="B37" s="80">
        <v>31</v>
      </c>
      <c r="C37" s="81">
        <v>17058065</v>
      </c>
      <c r="D37" s="82" t="s">
        <v>355</v>
      </c>
      <c r="E37" s="83" t="s">
        <v>356</v>
      </c>
      <c r="F37" s="84" t="s">
        <v>357</v>
      </c>
      <c r="G37" s="85" t="s">
        <v>358</v>
      </c>
      <c r="H37" s="81" t="s">
        <v>359</v>
      </c>
      <c r="I37" s="80" t="s">
        <v>165</v>
      </c>
      <c r="J37" s="80" t="s">
        <v>146</v>
      </c>
      <c r="K37" s="80" t="s">
        <v>147</v>
      </c>
      <c r="L37" s="80">
        <v>60340102</v>
      </c>
      <c r="M37" s="86" t="s">
        <v>35</v>
      </c>
      <c r="N37" s="86"/>
      <c r="O37" s="80" t="s">
        <v>360</v>
      </c>
      <c r="P37" s="80" t="s">
        <v>294</v>
      </c>
      <c r="Q37" s="80" t="s">
        <v>150</v>
      </c>
      <c r="R37" s="80" t="s">
        <v>361</v>
      </c>
      <c r="S37" s="86">
        <f>VLOOKUP(A37,'[3]chen TL'!$D$2:$AI$46,32,0)</f>
        <v>0</v>
      </c>
      <c r="T37" s="86"/>
      <c r="U37" s="86">
        <f>VLOOKUP(A37,'[3]chen TL'!$D$2:$AL$46,35,0)</f>
        <v>0</v>
      </c>
      <c r="V37" s="87" t="str">
        <f t="shared" si="2"/>
        <v>F</v>
      </c>
      <c r="W37" s="86" t="s">
        <v>36</v>
      </c>
      <c r="X37" s="81" t="s">
        <v>152</v>
      </c>
      <c r="Y37" s="88" t="str">
        <f>VLOOKUP(A37,'[3]chen TL'!$D$2:$BD$46,53,0)</f>
        <v>1949 /QĐ-ĐHKT ngày 8 tháng 7 năm 2019</v>
      </c>
      <c r="Z37" s="86" t="str">
        <f>VLOOKUP(A37,'[3]chen TL'!$D$2:$R$49,15,0)</f>
        <v>PGS.TS. Hoàng Văn Hải</v>
      </c>
      <c r="AA37" s="86" t="str">
        <f>VLOOKUP(A37,'[3]chen TL'!$D$2:$U$49,18,0)</f>
        <v>TS. Nguyễn Thị Phi Nga</v>
      </c>
      <c r="AB37" s="86" t="str">
        <f>VLOOKUP(A37,'[3]chen TL'!$D$2:$X$49,21,0)</f>
        <v>PGS.TS. Lê Xuân Bá</v>
      </c>
      <c r="AC37" s="86" t="str">
        <f>VLOOKUP(A37,'[3]chen TL'!$D$2:$AA$49,24,0)</f>
        <v>TS. Nguyễn Thu Hà</v>
      </c>
      <c r="AD37" s="86" t="str">
        <f>VLOOKUP(A37,'[3]chen TL'!$D$2:$AD$49,27,0)</f>
        <v>PGS.TS. Nguyễn Hồng Thái</v>
      </c>
      <c r="AE37" s="86" t="str">
        <f>VLOOKUP(A37,'[3]chen TL'!$D$2:$AT$47,43,0)</f>
        <v>ngày 24 tháng 7 năm 2019</v>
      </c>
      <c r="AF37" s="89" t="s">
        <v>362</v>
      </c>
      <c r="AG37" s="90" t="s">
        <v>363</v>
      </c>
      <c r="AH37" s="88"/>
      <c r="AI37" s="88"/>
      <c r="AJ37" s="88"/>
      <c r="AK37" s="59" t="e">
        <f>VLOOKUP(A37,#REF!,16,0)</f>
        <v>#REF!</v>
      </c>
    </row>
    <row r="38" spans="1:37" ht="79.5" customHeight="1" x14ac:dyDescent="0.25">
      <c r="A38" s="79" t="str">
        <f t="shared" si="0"/>
        <v>Đinh Thị Thu Hương 14/11/1986</v>
      </c>
      <c r="B38" s="80">
        <v>32</v>
      </c>
      <c r="C38" s="81">
        <v>17058066</v>
      </c>
      <c r="D38" s="82" t="s">
        <v>364</v>
      </c>
      <c r="E38" s="83" t="s">
        <v>122</v>
      </c>
      <c r="F38" s="84" t="s">
        <v>366</v>
      </c>
      <c r="G38" s="85" t="s">
        <v>365</v>
      </c>
      <c r="H38" s="81" t="s">
        <v>40</v>
      </c>
      <c r="I38" s="80" t="s">
        <v>33</v>
      </c>
      <c r="J38" s="80" t="s">
        <v>146</v>
      </c>
      <c r="K38" s="80" t="s">
        <v>147</v>
      </c>
      <c r="L38" s="80">
        <v>60340102</v>
      </c>
      <c r="M38" s="86" t="s">
        <v>35</v>
      </c>
      <c r="N38" s="86"/>
      <c r="O38" s="80" t="s">
        <v>367</v>
      </c>
      <c r="P38" s="80" t="s">
        <v>368</v>
      </c>
      <c r="Q38" s="80" t="s">
        <v>150</v>
      </c>
      <c r="R38" s="80" t="s">
        <v>369</v>
      </c>
      <c r="S38" s="86" t="str">
        <f>VLOOKUP(A38,'[3]chen TL'!$D$2:$AI$46,32,0)</f>
        <v>2.98</v>
      </c>
      <c r="T38" s="86"/>
      <c r="U38" s="86" t="str">
        <f>VLOOKUP(A38,'[3]chen TL'!$D$2:$AL$46,35,0)</f>
        <v>8.9</v>
      </c>
      <c r="V38" s="87" t="str">
        <f t="shared" si="2"/>
        <v>A+</v>
      </c>
      <c r="W38" s="86" t="s">
        <v>31</v>
      </c>
      <c r="X38" s="81" t="s">
        <v>152</v>
      </c>
      <c r="Y38" s="88" t="str">
        <f>VLOOKUP(A38,'[3]chen TL'!$D$2:$BD$46,53,0)</f>
        <v>1951 /QĐ-ĐHKT ngày 8 tháng 7 năm 2019</v>
      </c>
      <c r="Z38" s="86" t="str">
        <f>VLOOKUP(A38,'[3]chen TL'!$D$2:$R$49,15,0)</f>
        <v>PGS.TS. Trần Anh Tài</v>
      </c>
      <c r="AA38" s="86" t="str">
        <f>VLOOKUP(A38,'[3]chen TL'!$D$2:$U$49,18,0)</f>
        <v>PGS.TS. Vũ Trí Dũng</v>
      </c>
      <c r="AB38" s="86" t="str">
        <f>VLOOKUP(A38,'[3]chen TL'!$D$2:$X$49,21,0)</f>
        <v>TS. Nguyễn Văn Hưởng</v>
      </c>
      <c r="AC38" s="86" t="str">
        <f>VLOOKUP(A38,'[3]chen TL'!$D$2:$AA$49,24,0)</f>
        <v>TS. Đỗ Xuân Trường</v>
      </c>
      <c r="AD38" s="86" t="str">
        <f>VLOOKUP(A38,'[3]chen TL'!$D$2:$AD$49,27,0)</f>
        <v>PGS.TS. Đỗ Minh Cương</v>
      </c>
      <c r="AE38" s="86" t="str">
        <f>VLOOKUP(A38,'[3]chen TL'!$D$2:$AT$47,43,0)</f>
        <v>ngày 16 tháng 7 năm 2019</v>
      </c>
      <c r="AF38" s="89" t="s">
        <v>371</v>
      </c>
      <c r="AG38" s="90" t="s">
        <v>370</v>
      </c>
      <c r="AH38" s="88"/>
      <c r="AI38" s="88"/>
      <c r="AJ38" s="88"/>
      <c r="AK38" s="59" t="e">
        <f>VLOOKUP(A38,#REF!,16,0)</f>
        <v>#REF!</v>
      </c>
    </row>
    <row r="39" spans="1:37" ht="63" customHeight="1" x14ac:dyDescent="0.25">
      <c r="A39" s="79" t="str">
        <f t="shared" si="0"/>
        <v>Vương Thị Thu 06/08/1991</v>
      </c>
      <c r="B39" s="80">
        <v>33</v>
      </c>
      <c r="C39" s="81">
        <v>17058093</v>
      </c>
      <c r="D39" s="82" t="s">
        <v>372</v>
      </c>
      <c r="E39" s="83" t="s">
        <v>373</v>
      </c>
      <c r="F39" s="84" t="s">
        <v>374</v>
      </c>
      <c r="G39" s="85" t="s">
        <v>375</v>
      </c>
      <c r="H39" s="81" t="s">
        <v>376</v>
      </c>
      <c r="I39" s="80" t="s">
        <v>33</v>
      </c>
      <c r="J39" s="80" t="s">
        <v>146</v>
      </c>
      <c r="K39" s="80" t="s">
        <v>147</v>
      </c>
      <c r="L39" s="80">
        <v>60340102</v>
      </c>
      <c r="M39" s="86" t="s">
        <v>35</v>
      </c>
      <c r="N39" s="86"/>
      <c r="O39" s="80" t="s">
        <v>377</v>
      </c>
      <c r="P39" s="80" t="s">
        <v>378</v>
      </c>
      <c r="Q39" s="80" t="s">
        <v>379</v>
      </c>
      <c r="R39" s="80" t="s">
        <v>380</v>
      </c>
      <c r="S39" s="86" t="str">
        <f>VLOOKUP(A39,'[3]chen TL'!$D$2:$AI$46,32,0)</f>
        <v>3.2</v>
      </c>
      <c r="T39" s="86"/>
      <c r="U39" s="86" t="str">
        <f>VLOOKUP(A39,'[3]chen TL'!$D$2:$AL$46,35,0)</f>
        <v>8.8</v>
      </c>
      <c r="V39" s="87" t="str">
        <f t="shared" si="2"/>
        <v>A+</v>
      </c>
      <c r="W39" s="86" t="s">
        <v>31</v>
      </c>
      <c r="X39" s="81" t="s">
        <v>152</v>
      </c>
      <c r="Y39" s="88" t="str">
        <f>VLOOKUP(A39,'[3]chen TL'!$D$2:$BD$46,53,0)</f>
        <v>1952 /QĐ-ĐHKT ngày 8 tháng 7 năm 2019</v>
      </c>
      <c r="Z39" s="86" t="str">
        <f>VLOOKUP(A39,'[3]chen TL'!$D$2:$R$49,15,0)</f>
        <v>PGS.TS. Trần Anh Tài</v>
      </c>
      <c r="AA39" s="86" t="str">
        <f>VLOOKUP(A39,'[3]chen TL'!$D$2:$U$49,18,0)</f>
        <v>TS. Nguyễn Văn Hưởng</v>
      </c>
      <c r="AB39" s="86" t="str">
        <f>VLOOKUP(A39,'[3]chen TL'!$D$2:$X$49,21,0)</f>
        <v>PGS.TS. Vũ Trí Dũng</v>
      </c>
      <c r="AC39" s="86" t="str">
        <f>VLOOKUP(A39,'[3]chen TL'!$D$2:$AA$49,24,0)</f>
        <v>TS. Đỗ Xuân Trường</v>
      </c>
      <c r="AD39" s="86" t="str">
        <f>VLOOKUP(A39,'[3]chen TL'!$D$2:$AD$49,27,0)</f>
        <v>PGS.TS. Đỗ Minh Cương</v>
      </c>
      <c r="AE39" s="86" t="str">
        <f>VLOOKUP(A39,'[3]chen TL'!$D$2:$AT$47,43,0)</f>
        <v>ngày 16 tháng 7 năm 2019</v>
      </c>
      <c r="AF39" s="89" t="s">
        <v>381</v>
      </c>
      <c r="AG39" s="90" t="s">
        <v>382</v>
      </c>
      <c r="AH39" s="88"/>
      <c r="AI39" s="88"/>
      <c r="AJ39" s="88"/>
      <c r="AK39" s="59" t="e">
        <f>VLOOKUP(A39,#REF!,16,0)</f>
        <v>#REF!</v>
      </c>
    </row>
    <row r="40" spans="1:37" ht="63" customHeight="1" x14ac:dyDescent="0.25">
      <c r="A40" s="79" t="str">
        <f t="shared" si="0"/>
        <v>Nguyễn Anh Vũ 09/05/1986</v>
      </c>
      <c r="B40" s="80">
        <v>34</v>
      </c>
      <c r="C40" s="81">
        <f>VLOOKUP(A40,'[1]tong d1-d2'!$A$7:$C$503,3,0)</f>
        <v>16055139</v>
      </c>
      <c r="D40" s="82" t="s">
        <v>383</v>
      </c>
      <c r="E40" s="83" t="s">
        <v>384</v>
      </c>
      <c r="F40" s="84" t="str">
        <f t="shared" si="1"/>
        <v>Nguyễn Anh Vũ</v>
      </c>
      <c r="G40" s="85" t="s">
        <v>385</v>
      </c>
      <c r="H40" s="81" t="str">
        <f>VLOOKUP(A40,'[1]tong d1-d2'!$A$7:$G$503,7,0)</f>
        <v>Vĩnh Phúc</v>
      </c>
      <c r="I40" s="80" t="str">
        <f>VLOOKUP(A40,'[1]tong d1-d2'!$A$7:$E$503,5,0)</f>
        <v>Nam</v>
      </c>
      <c r="J40" s="80" t="str">
        <f>VLOOKUP(A40,'[2]fie nguon'!$C$2:$H$462,6,0)</f>
        <v>Quản lý Kinh tế</v>
      </c>
      <c r="K40" s="80" t="s">
        <v>124</v>
      </c>
      <c r="L40" s="80" t="str">
        <f>VLOOKUP(A40,'[2]fie nguon'!$C$2:$I$462,7,0)</f>
        <v>60340410</v>
      </c>
      <c r="M40" s="86" t="s">
        <v>158</v>
      </c>
      <c r="N40" s="86"/>
      <c r="O40" s="80" t="str">
        <f>VLOOKUP(A40,'[2]fie nguon'!$C$2:$L$462,10,0)</f>
        <v>Quản lý nhân lực tại Trường Đại học sân khấu điện ảnh Hà Nội</v>
      </c>
      <c r="P40" s="80" t="str">
        <f>VLOOKUP(A40,'[2]fie nguon'!$C$2:$M$462,11,0)</f>
        <v>GS.TS. Phan Huy Đường</v>
      </c>
      <c r="Q40" s="80" t="str">
        <f>VLOOKUP(A40,'[2]fie nguon'!$C$2:$N$462,12,0)</f>
        <v xml:space="preserve"> Trường ĐH Kinh tế, ĐHQG Hà Nội</v>
      </c>
      <c r="R40" s="80" t="str">
        <f>VLOOKUP(A40,'[2]fie nguon'!$C$2:$R$462,16,0)</f>
        <v>3006/ĐHKT-QĐ ngày 8/11/2017</v>
      </c>
      <c r="S40" s="86">
        <f>VLOOKUP(A40,'[3]chen TL'!$D$2:$AI$46,32,0)</f>
        <v>3</v>
      </c>
      <c r="T40" s="86"/>
      <c r="U40" s="86" t="str">
        <f>VLOOKUP(A40,'[3]chen TL'!$D$2:$AL$46,35,0)</f>
        <v>8.6</v>
      </c>
      <c r="V40" s="87" t="str">
        <f t="shared" si="2"/>
        <v>A+</v>
      </c>
      <c r="W40" s="86" t="s">
        <v>31</v>
      </c>
      <c r="X40" s="81" t="str">
        <f>VLOOKUP(A40,'[1]tong d1-d2'!$A$7:$J$503,10,0)</f>
        <v>2350/QĐ-ĐHKT ngày 25/8/2016 của Hiệu trưởng Trường ĐHKT</v>
      </c>
      <c r="Y40" s="88" t="str">
        <f>VLOOKUP(A40,'[3]chen TL'!$D$2:$BD$46,53,0)</f>
        <v>1922 /QĐ-ĐHKT ngày 8 tháng 7 năm 2019</v>
      </c>
      <c r="Z40" s="86" t="str">
        <f>VLOOKUP(A40,'[3]chen TL'!$D$2:$R$49,15,0)</f>
        <v>PGS.TS. Trần Đức Hiệp</v>
      </c>
      <c r="AA40" s="86" t="str">
        <f>VLOOKUP(A40,'[3]chen TL'!$D$2:$U$49,18,0)</f>
        <v>PGS.TS. Nguyễn Anh Tuấn</v>
      </c>
      <c r="AB40" s="86" t="str">
        <f>VLOOKUP(A40,'[3]chen TL'!$D$2:$X$49,21,0)</f>
        <v>TS. Lê Kim Sa</v>
      </c>
      <c r="AC40" s="86" t="str">
        <f>VLOOKUP(A40,'[3]chen TL'!$D$2:$AA$49,24,0)</f>
        <v>TS. Trần Quang Tuyến</v>
      </c>
      <c r="AD40" s="86" t="str">
        <f>VLOOKUP(A40,'[3]chen TL'!$D$2:$AD$49,27,0)</f>
        <v>TS. Vũ Văn Hưởng</v>
      </c>
      <c r="AE40" s="86" t="str">
        <f>VLOOKUP(A40,'[3]chen TL'!$D$2:$AT$47,43,0)</f>
        <v>ngày 16 tháng 7 năm 2019</v>
      </c>
      <c r="AF40" s="89" t="s">
        <v>386</v>
      </c>
      <c r="AG40" s="90" t="s">
        <v>387</v>
      </c>
      <c r="AH40" s="88">
        <f>6075*2</f>
        <v>12150</v>
      </c>
      <c r="AI40" s="88"/>
      <c r="AJ40" s="88"/>
      <c r="AK40" s="59" t="e">
        <f>VLOOKUP(A40,#REF!,16,0)</f>
        <v>#REF!</v>
      </c>
    </row>
    <row r="41" spans="1:37" ht="63" customHeight="1" x14ac:dyDescent="0.25">
      <c r="A41" s="79" t="str">
        <f t="shared" si="0"/>
        <v>Nguyễn Thu Hương 21/09/1986</v>
      </c>
      <c r="B41" s="80">
        <v>35</v>
      </c>
      <c r="C41" s="81">
        <v>17058067</v>
      </c>
      <c r="D41" s="82" t="s">
        <v>388</v>
      </c>
      <c r="E41" s="83" t="s">
        <v>122</v>
      </c>
      <c r="F41" s="84" t="s">
        <v>390</v>
      </c>
      <c r="G41" s="85" t="s">
        <v>389</v>
      </c>
      <c r="H41" s="81" t="s">
        <v>359</v>
      </c>
      <c r="I41" s="80" t="s">
        <v>33</v>
      </c>
      <c r="J41" s="80" t="s">
        <v>146</v>
      </c>
      <c r="K41" s="80" t="s">
        <v>147</v>
      </c>
      <c r="L41" s="80">
        <v>60340102</v>
      </c>
      <c r="M41" s="86" t="s">
        <v>35</v>
      </c>
      <c r="N41" s="86"/>
      <c r="O41" s="80" t="s">
        <v>391</v>
      </c>
      <c r="P41" s="80" t="s">
        <v>281</v>
      </c>
      <c r="Q41" s="80" t="s">
        <v>150</v>
      </c>
      <c r="R41" s="80" t="s">
        <v>392</v>
      </c>
      <c r="S41" s="86" t="str">
        <f>VLOOKUP(A41,'[3]chen TL'!$D$2:$AI$46,32,0)</f>
        <v>3.26</v>
      </c>
      <c r="T41" s="86"/>
      <c r="U41" s="86" t="str">
        <f>VLOOKUP(A41,'[3]chen TL'!$D$2:$AL$46,35,0)</f>
        <v>8.9</v>
      </c>
      <c r="V41" s="87" t="str">
        <f t="shared" si="2"/>
        <v>A+</v>
      </c>
      <c r="W41" s="86" t="s">
        <v>31</v>
      </c>
      <c r="X41" s="81" t="s">
        <v>152</v>
      </c>
      <c r="Y41" s="88" t="str">
        <f>VLOOKUP(A41,'[3]chen TL'!$D$2:$BD$46,53,0)</f>
        <v>1953 /QĐ-ĐHKT ngày 8 tháng 7 năm 2019</v>
      </c>
      <c r="Z41" s="86" t="str">
        <f>VLOOKUP(A41,'[3]chen TL'!$D$2:$R$49,15,0)</f>
        <v>PGS.TS. Trần Anh Tài</v>
      </c>
      <c r="AA41" s="86" t="str">
        <f>VLOOKUP(A41,'[3]chen TL'!$D$2:$U$49,18,0)</f>
        <v>PGS.TS. Đỗ Minh Cương</v>
      </c>
      <c r="AB41" s="86" t="str">
        <f>VLOOKUP(A41,'[3]chen TL'!$D$2:$X$49,21,0)</f>
        <v>TS. Nguyễn Văn Hưởng</v>
      </c>
      <c r="AC41" s="86" t="str">
        <f>VLOOKUP(A41,'[3]chen TL'!$D$2:$AA$49,24,0)</f>
        <v>TS. Đỗ Xuân Trường</v>
      </c>
      <c r="AD41" s="86" t="str">
        <f>VLOOKUP(A41,'[3]chen TL'!$D$2:$AD$49,27,0)</f>
        <v>PGS.TS. Vũ Trí Dũng</v>
      </c>
      <c r="AE41" s="86" t="str">
        <f>VLOOKUP(A41,'[3]chen TL'!$D$2:$AT$47,43,0)</f>
        <v>ngày 16 tháng 7 năm 2019</v>
      </c>
      <c r="AF41" s="89" t="s">
        <v>393</v>
      </c>
      <c r="AG41" s="90" t="s">
        <v>394</v>
      </c>
      <c r="AH41" s="88"/>
      <c r="AI41" s="88"/>
      <c r="AJ41" s="88"/>
      <c r="AK41" s="59" t="e">
        <f>VLOOKUP(A41,#REF!,16,0)</f>
        <v>#REF!</v>
      </c>
    </row>
    <row r="42" spans="1:37" ht="84.75" customHeight="1" x14ac:dyDescent="0.25">
      <c r="A42" s="79" t="str">
        <f t="shared" si="0"/>
        <v>Trịnh Thị Bích Nga 21/08/1982</v>
      </c>
      <c r="B42" s="80">
        <v>36</v>
      </c>
      <c r="C42" s="81">
        <v>17058004</v>
      </c>
      <c r="D42" s="82" t="s">
        <v>395</v>
      </c>
      <c r="E42" s="83" t="s">
        <v>267</v>
      </c>
      <c r="F42" s="84" t="s">
        <v>396</v>
      </c>
      <c r="G42" s="85" t="s">
        <v>397</v>
      </c>
      <c r="H42" s="81" t="s">
        <v>376</v>
      </c>
      <c r="I42" s="80" t="s">
        <v>33</v>
      </c>
      <c r="J42" s="80" t="s">
        <v>398</v>
      </c>
      <c r="K42" s="80" t="s">
        <v>147</v>
      </c>
      <c r="L42" s="80">
        <v>60310106</v>
      </c>
      <c r="M42" s="86" t="s">
        <v>286</v>
      </c>
      <c r="N42" s="86"/>
      <c r="O42" s="80" t="s">
        <v>399</v>
      </c>
      <c r="P42" s="80" t="s">
        <v>400</v>
      </c>
      <c r="Q42" s="80" t="s">
        <v>150</v>
      </c>
      <c r="R42" s="80" t="s">
        <v>401</v>
      </c>
      <c r="S42" s="86" t="str">
        <f>VLOOKUP(A42,'[3]chen TL'!$D$2:$AI$46,32,0)</f>
        <v>3.1</v>
      </c>
      <c r="T42" s="86"/>
      <c r="U42" s="86" t="str">
        <f>VLOOKUP(A42,'[3]chen TL'!$D$2:$AL$46,35,0)</f>
        <v>8.7</v>
      </c>
      <c r="V42" s="87" t="str">
        <f t="shared" si="2"/>
        <v>A+</v>
      </c>
      <c r="W42" s="86" t="s">
        <v>226</v>
      </c>
      <c r="X42" s="81" t="s">
        <v>152</v>
      </c>
      <c r="Y42" s="88" t="str">
        <f>VLOOKUP(A42,'[3]chen TL'!$D$2:$BD$46,53,0)</f>
        <v>1928 /QĐ-ĐHKT ngày 8 tháng 7 năm 2019</v>
      </c>
      <c r="Z42" s="86" t="str">
        <f>VLOOKUP(A42,'[3]chen TL'!$D$2:$R$49,15,0)</f>
        <v>PGS.TS. Hà Văn Hội</v>
      </c>
      <c r="AA42" s="86" t="str">
        <f>VLOOKUP(A42,'[3]chen TL'!$D$2:$U$49,18,0)</f>
        <v>PGS.TS. Phạm Thái Quốc</v>
      </c>
      <c r="AB42" s="86" t="str">
        <f>VLOOKUP(A42,'[3]chen TL'!$D$2:$X$49,21,0)</f>
        <v>PGS.TS. Nguyễn Duy Dũng</v>
      </c>
      <c r="AC42" s="86" t="str">
        <f>VLOOKUP(A42,'[3]chen TL'!$D$2:$AA$49,24,0)</f>
        <v>TS. Nguyễn Tiến Minh</v>
      </c>
      <c r="AD42" s="86" t="str">
        <f>VLOOKUP(A42,'[3]chen TL'!$D$2:$AD$49,27,0)</f>
        <v>PGS.TS. Nguyễn Xuân Thiên</v>
      </c>
      <c r="AE42" s="86" t="str">
        <f>VLOOKUP(A42,'[3]chen TL'!$D$2:$AT$47,43,0)</f>
        <v>ngày 17 tháng 7 năm 2019</v>
      </c>
      <c r="AF42" s="89" t="s">
        <v>402</v>
      </c>
      <c r="AG42" s="90" t="s">
        <v>403</v>
      </c>
      <c r="AH42" s="88"/>
      <c r="AI42" s="88"/>
      <c r="AJ42" s="88"/>
      <c r="AK42" s="59" t="e">
        <f>VLOOKUP(A42,#REF!,16,0)</f>
        <v>#REF!</v>
      </c>
    </row>
    <row r="43" spans="1:37" ht="81.75" customHeight="1" x14ac:dyDescent="0.25">
      <c r="A43" s="79" t="str">
        <f t="shared" si="0"/>
        <v>Chử Thị Ngọc Bích 28/11/1982</v>
      </c>
      <c r="B43" s="80">
        <v>37</v>
      </c>
      <c r="C43" s="81">
        <v>17058051</v>
      </c>
      <c r="D43" s="82" t="s">
        <v>404</v>
      </c>
      <c r="E43" s="83" t="s">
        <v>405</v>
      </c>
      <c r="F43" s="84" t="s">
        <v>406</v>
      </c>
      <c r="G43" s="85" t="s">
        <v>407</v>
      </c>
      <c r="H43" s="81" t="s">
        <v>32</v>
      </c>
      <c r="I43" s="80" t="s">
        <v>33</v>
      </c>
      <c r="J43" s="80" t="s">
        <v>146</v>
      </c>
      <c r="K43" s="80" t="s">
        <v>147</v>
      </c>
      <c r="L43" s="80">
        <v>60340102</v>
      </c>
      <c r="M43" s="86" t="s">
        <v>35</v>
      </c>
      <c r="N43" s="86"/>
      <c r="O43" s="80" t="s">
        <v>408</v>
      </c>
      <c r="P43" s="80" t="s">
        <v>341</v>
      </c>
      <c r="Q43" s="80" t="s">
        <v>150</v>
      </c>
      <c r="R43" s="80" t="s">
        <v>409</v>
      </c>
      <c r="S43" s="86">
        <f>VLOOKUP(A43,'[3]chen TL'!$D$2:$AI$46,32,0)</f>
        <v>0</v>
      </c>
      <c r="T43" s="86"/>
      <c r="U43" s="86">
        <f>VLOOKUP(A43,'[3]chen TL'!$D$2:$AL$46,35,0)</f>
        <v>0</v>
      </c>
      <c r="V43" s="87" t="str">
        <f t="shared" si="2"/>
        <v>F</v>
      </c>
      <c r="W43" s="86" t="s">
        <v>31</v>
      </c>
      <c r="X43" s="81" t="s">
        <v>152</v>
      </c>
      <c r="Y43" s="88" t="str">
        <f>VLOOKUP(A43,'[3]chen TL'!$D$2:$BD$46,53,0)</f>
        <v>1950 /QĐ-ĐHKT ngày 8 tháng 7 năm 2019</v>
      </c>
      <c r="Z43" s="86" t="str">
        <f>VLOOKUP(A43,'[3]chen TL'!$D$2:$R$49,15,0)</f>
        <v>PGS.TS. Hoàng Văn Hải</v>
      </c>
      <c r="AA43" s="86" t="str">
        <f>VLOOKUP(A43,'[3]chen TL'!$D$2:$U$49,18,0)</f>
        <v>PGS.TS. Nguyễn Hồng Thái</v>
      </c>
      <c r="AB43" s="86" t="str">
        <f>VLOOKUP(A43,'[3]chen TL'!$D$2:$X$49,21,0)</f>
        <v>TS. Nguyễn Thị Phi Nga</v>
      </c>
      <c r="AC43" s="86" t="str">
        <f>VLOOKUP(A43,'[3]chen TL'!$D$2:$AA$49,24,0)</f>
        <v>TS. Nguyễn Thu Hà</v>
      </c>
      <c r="AD43" s="86" t="str">
        <f>VLOOKUP(A43,'[3]chen TL'!$D$2:$AD$49,27,0)</f>
        <v>PGS.TS. Lê Xuân Bá</v>
      </c>
      <c r="AE43" s="86" t="str">
        <f>VLOOKUP(A43,'[3]chen TL'!$D$2:$AT$47,43,0)</f>
        <v>ngày 24 tháng 7 năm 2019</v>
      </c>
      <c r="AF43" s="89" t="s">
        <v>410</v>
      </c>
      <c r="AG43" s="90" t="s">
        <v>411</v>
      </c>
      <c r="AH43" s="88"/>
      <c r="AI43" s="88"/>
      <c r="AJ43" s="88" t="s">
        <v>197</v>
      </c>
      <c r="AK43" s="59" t="e">
        <f>VLOOKUP(A43,#REF!,16,0)</f>
        <v>#REF!</v>
      </c>
    </row>
    <row r="44" spans="1:37" ht="78" customHeight="1" x14ac:dyDescent="0.25">
      <c r="A44" s="79" t="str">
        <f t="shared" si="0"/>
        <v>Đặng Thị Nguyệt Ánh 24/06/1988</v>
      </c>
      <c r="B44" s="80">
        <v>38</v>
      </c>
      <c r="C44" s="81">
        <f>VLOOKUP(A44,'[1]tong d1-d2'!$A$7:$C$503,3,0)</f>
        <v>16055432</v>
      </c>
      <c r="D44" s="82" t="s">
        <v>412</v>
      </c>
      <c r="E44" s="83" t="s">
        <v>413</v>
      </c>
      <c r="F44" s="84" t="str">
        <f t="shared" si="1"/>
        <v>Đặng Thị Nguyệt Ánh</v>
      </c>
      <c r="G44" s="85" t="s">
        <v>414</v>
      </c>
      <c r="H44" s="81" t="str">
        <f>VLOOKUP(A44,'[1]tong d1-d2'!$A$7:$G$503,7,0)</f>
        <v>Hà Nội</v>
      </c>
      <c r="I44" s="80" t="str">
        <f>VLOOKUP(A44,'[1]tong d1-d2'!$A$7:$E$503,5,0)</f>
        <v>Nữ</v>
      </c>
      <c r="J44" s="80" t="str">
        <f>VLOOKUP(A44,'[2]fie nguon'!$C$2:$H$462,6,0)</f>
        <v>Tài chính - Ngân hàng</v>
      </c>
      <c r="K44" s="80" t="str">
        <f>VLOOKUP(A44,'[2]fie nguon'!$C$2:$J$462,8,0)</f>
        <v>QH-2016-E</v>
      </c>
      <c r="L44" s="80" t="str">
        <f>VLOOKUP(A44,'[2]fie nguon'!$C$2:$I$462,7,0)</f>
        <v>60340201</v>
      </c>
      <c r="M44" s="86" t="s">
        <v>34</v>
      </c>
      <c r="N44" s="86"/>
      <c r="O44" s="80" t="str">
        <f>VLOOKUP(A44,'[2]fie nguon'!$C$2:$L$462,10,0)</f>
        <v>Phát triển huy động vốn tại Ngân hàng TMCP Phát triển thành phố Hồ Chí Minh - Chi nhánh Hồ Gươm</v>
      </c>
      <c r="P44" s="80" t="str">
        <f>VLOOKUP(A44,'[2]fie nguon'!$C$2:$M$462,11,0)</f>
        <v>TS. Nguyễn Phú Hà</v>
      </c>
      <c r="Q44" s="80" t="str">
        <f>VLOOKUP(A44,'[2]fie nguon'!$C$2:$N$462,12,0)</f>
        <v xml:space="preserve"> Trường ĐH Kinh tế, ĐHQG Hà Nội</v>
      </c>
      <c r="R44" s="80" t="str">
        <f>VLOOKUP(A44,'[2]fie nguon'!$C$2:$R$462,16,0)</f>
        <v>1067/ĐHKT-QĐ ngày 17/04/2018</v>
      </c>
      <c r="S44" s="86" t="str">
        <f>VLOOKUP(A44,'[3]chen TL'!$D$2:$AI$46,32,0)</f>
        <v>2.83</v>
      </c>
      <c r="T44" s="86"/>
      <c r="U44" s="86" t="str">
        <f>VLOOKUP(A44,'[3]chen TL'!$D$2:$AL$46,35,0)</f>
        <v>8.6</v>
      </c>
      <c r="V44" s="87" t="str">
        <f t="shared" si="2"/>
        <v>A+</v>
      </c>
      <c r="W44" s="86" t="s">
        <v>31</v>
      </c>
      <c r="X44" s="81" t="str">
        <f>VLOOKUP(A44,'[1]tong d1-d2'!$A$7:$J$503,10,0)</f>
        <v>4094/QĐ-ĐHKT ngày 16/12/2016 của Hiệu trưởng Trường ĐHKT</v>
      </c>
      <c r="Y44" s="88" t="str">
        <f>VLOOKUP(A44,'[3]chen TL'!$D$2:$BD$46,53,0)</f>
        <v>1917 /QĐ-ĐHKT ngày 8 tháng 7 năm 2019</v>
      </c>
      <c r="Z44" s="86" t="str">
        <f>VLOOKUP(A44,'[3]chen TL'!$D$2:$R$49,15,0)</f>
        <v>PGS.TS. Lê Trung Thành</v>
      </c>
      <c r="AA44" s="86" t="str">
        <f>VLOOKUP(A44,'[3]chen TL'!$D$2:$U$49,18,0)</f>
        <v>PGS.TS. Đinh Xuân Hạng</v>
      </c>
      <c r="AB44" s="86" t="str">
        <f>VLOOKUP(A44,'[3]chen TL'!$D$2:$X$49,21,0)</f>
        <v>TS. Nguyễn Thị Kim Oanh</v>
      </c>
      <c r="AC44" s="86" t="str">
        <f>VLOOKUP(A44,'[3]chen TL'!$D$2:$AA$49,24,0)</f>
        <v>TS. Trần Thế Nữ</v>
      </c>
      <c r="AD44" s="86" t="str">
        <f>VLOOKUP(A44,'[3]chen TL'!$D$2:$AD$49,27,0)</f>
        <v>TS. Đinh Thị Thanh Vân</v>
      </c>
      <c r="AE44" s="86" t="str">
        <f>VLOOKUP(A44,'[3]chen TL'!$D$2:$AT$47,43,0)</f>
        <v>ngày 17 tháng 7 năm 2019</v>
      </c>
      <c r="AF44" s="89" t="s">
        <v>415</v>
      </c>
      <c r="AG44" s="90" t="s">
        <v>416</v>
      </c>
      <c r="AH44" s="88"/>
      <c r="AI44" s="88"/>
      <c r="AJ44" s="88"/>
      <c r="AK44" s="59" t="e">
        <f>VLOOKUP(A44,#REF!,16,0)</f>
        <v>#REF!</v>
      </c>
    </row>
    <row r="45" spans="1:37" ht="81" customHeight="1" x14ac:dyDescent="0.25">
      <c r="A45" s="79" t="str">
        <f t="shared" si="0"/>
        <v>Nguyễn Ngọc Dung 15/07/1989</v>
      </c>
      <c r="B45" s="80">
        <v>39</v>
      </c>
      <c r="C45" s="81">
        <f>VLOOKUP(A45,'[1]tong d1-d2'!$A$7:$C$503,3,0)</f>
        <v>16055329</v>
      </c>
      <c r="D45" s="82" t="s">
        <v>337</v>
      </c>
      <c r="E45" s="83" t="s">
        <v>427</v>
      </c>
      <c r="F45" s="84" t="s">
        <v>428</v>
      </c>
      <c r="G45" s="85" t="s">
        <v>429</v>
      </c>
      <c r="H45" s="81" t="str">
        <f>VLOOKUP(A45,'[1]tong d1-d2'!$A$7:$G$503,7,0)</f>
        <v>Hà Nội</v>
      </c>
      <c r="I45" s="80" t="str">
        <f>VLOOKUP(A45,'[1]tong d1-d2'!$A$7:$E$503,5,0)</f>
        <v>Nữ</v>
      </c>
      <c r="J45" s="80" t="str">
        <f>VLOOKUP(A45,'[2]fie nguon'!$C$2:$H$462,6,0)</f>
        <v>Quản lý kinh tế</v>
      </c>
      <c r="K45" s="80" t="str">
        <f>VLOOKUP(A45,'[2]fie nguon'!$C$2:$J$462,8,0)</f>
        <v>QH-2016-E</v>
      </c>
      <c r="L45" s="80" t="str">
        <f>VLOOKUP(A45,'[2]fie nguon'!$C$2:$I$462,7,0)</f>
        <v>60340410</v>
      </c>
      <c r="M45" s="86"/>
      <c r="N45" s="86"/>
      <c r="O45" s="80" t="str">
        <f>VLOOKUP(A45,'[2]fie nguon'!$C$2:$L$462,10,0)</f>
        <v>Quản lý vốn đầu tư xây dựng cơ bản từ ngân sách nhà nước trên địa bàn Quận Cầu Giấy, thành phố Hà Nội</v>
      </c>
      <c r="P45" s="80" t="str">
        <f>VLOOKUP(A45,'[2]fie nguon'!$C$2:$M$462,11,0)</f>
        <v>PGS.TS. Lê Danh Tốn</v>
      </c>
      <c r="Q45" s="80" t="str">
        <f>VLOOKUP(A45,'[2]fie nguon'!$C$2:$N$462,12,0)</f>
        <v xml:space="preserve"> Trường ĐH Kinh tế, ĐHQG Hà Nội</v>
      </c>
      <c r="R45" s="80" t="str">
        <f>VLOOKUP(A45,'[2]fie nguon'!$C$2:$R$462,16,0)</f>
        <v>2171/ĐHKT-QĐ ngày 15/8/2018</v>
      </c>
      <c r="S45" s="86" t="s">
        <v>635</v>
      </c>
      <c r="T45" s="86"/>
      <c r="U45" s="86">
        <v>8.6</v>
      </c>
      <c r="V45" s="87" t="str">
        <f t="shared" si="2"/>
        <v>A</v>
      </c>
      <c r="W45" s="86" t="s">
        <v>31</v>
      </c>
      <c r="X45" s="81" t="str">
        <f>VLOOKUP(A45,'[1]tong d1-d2'!$A$7:$J$503,10,0)</f>
        <v>4094/QĐ-ĐHKT ngày 16/12/2016 của Hiệu trưởng Trường ĐHKT</v>
      </c>
      <c r="Y45" s="88" t="str">
        <f>VLOOKUP(A45,'[3]chen TL'!$D$2:$BD$46,53,0)</f>
        <v>1978 /QĐ-ĐHKT ngày 10 tháng 7 năm 2019</v>
      </c>
      <c r="Z45" s="86" t="str">
        <f>VLOOKUP(A45,'[3]chen TL'!$D$2:$R$49,15,0)</f>
        <v>GS.TS. Phan Huy Đường</v>
      </c>
      <c r="AA45" s="86" t="str">
        <f>VLOOKUP(A45,'[3]chen TL'!$D$2:$U$49,18,0)</f>
        <v>TS. Hoàng Khắc Lịch</v>
      </c>
      <c r="AB45" s="86" t="str">
        <f>VLOOKUP(A45,'[3]chen TL'!$D$2:$X$49,21,0)</f>
        <v>TS. Nguyễn Duy Lạc</v>
      </c>
      <c r="AC45" s="86" t="str">
        <f>VLOOKUP(A45,'[3]chen TL'!$D$2:$AA$49,24,0)</f>
        <v>PGS.TS. Phạm Thị Hồng Điệp</v>
      </c>
      <c r="AD45" s="86" t="str">
        <f>VLOOKUP(A45,'[3]chen TL'!$D$2:$AD$49,27,0)</f>
        <v>TS. Nguyễn Mạnh Hùng</v>
      </c>
      <c r="AE45" s="86" t="str">
        <f>VLOOKUP(A45,'[3]chen TL'!$D$2:$AT$47,43,0)</f>
        <v>ngày 25 tháng 7 năm 2019</v>
      </c>
      <c r="AF45" s="89"/>
      <c r="AG45" s="90"/>
      <c r="AH45" s="88" t="s">
        <v>430</v>
      </c>
      <c r="AI45" s="88"/>
      <c r="AJ45" s="88"/>
      <c r="AK45" s="59" t="e">
        <f>VLOOKUP(A45,#REF!,16,0)</f>
        <v>#REF!</v>
      </c>
    </row>
    <row r="46" spans="1:37" ht="71.25" customHeight="1" x14ac:dyDescent="0.25">
      <c r="A46" s="79" t="str">
        <f t="shared" si="0"/>
        <v>Vũ Hà Huyền 20/10/1992</v>
      </c>
      <c r="B46" s="80">
        <v>40</v>
      </c>
      <c r="C46" s="81">
        <f>VLOOKUP(A46,'[1]tong d1-d2'!$A$7:$C$503,3,0)</f>
        <v>16055455</v>
      </c>
      <c r="D46" s="82" t="s">
        <v>435</v>
      </c>
      <c r="E46" s="83" t="s">
        <v>200</v>
      </c>
      <c r="F46" s="84" t="str">
        <f t="shared" si="1"/>
        <v>Vũ Hà Huyền</v>
      </c>
      <c r="G46" s="85" t="s">
        <v>436</v>
      </c>
      <c r="H46" s="81" t="str">
        <f>VLOOKUP(A46,'[1]tong d1-d2'!$A$7:$G$503,7,0)</f>
        <v>Hà Nội</v>
      </c>
      <c r="I46" s="80" t="str">
        <f>VLOOKUP(A46,'[1]tong d1-d2'!$A$7:$E$503,5,0)</f>
        <v>Nữ</v>
      </c>
      <c r="J46" s="80" t="str">
        <f>VLOOKUP(A46,'[2]fie nguon'!$C$2:$H$462,6,0)</f>
        <v>Tài chính - Ngân hàng</v>
      </c>
      <c r="K46" s="80" t="str">
        <f>VLOOKUP(A46,'[2]fie nguon'!$C$2:$J$462,8,0)</f>
        <v>QH-2016-E</v>
      </c>
      <c r="L46" s="80" t="str">
        <f>VLOOKUP(A46,'[2]fie nguon'!$C$2:$I$462,7,0)</f>
        <v>60340201</v>
      </c>
      <c r="M46" s="86" t="s">
        <v>34</v>
      </c>
      <c r="N46" s="86"/>
      <c r="O46" s="80" t="str">
        <f>VLOOKUP(A46,'[2]fie nguon'!$C$2:$L$462,10,0)</f>
        <v>Vai trò của Hiệp hội ngân hàng trong việc thực thi chính sách tiền tệ ở Việt Nam</v>
      </c>
      <c r="P46" s="80" t="str">
        <f>VLOOKUP(A46,'[2]fie nguon'!$C$2:$M$462,11,0)</f>
        <v>TS. Lê Thị Kim Xuân</v>
      </c>
      <c r="Q46" s="80" t="str">
        <f>VLOOKUP(A46,'[2]fie nguon'!$C$2:$N$462,12,0)</f>
        <v>Hiệp hội Ngân hàng Việt Nam</v>
      </c>
      <c r="R46" s="80" t="str">
        <f>VLOOKUP(A46,'[2]fie nguon'!$C$2:$R$462,16,0)</f>
        <v>1087/ĐHKT-QĐ ngày 17/04/2018</v>
      </c>
      <c r="S46" s="86" t="str">
        <f>VLOOKUP(A46,'[3]chen TL'!$D$2:$AI$46,32,0)</f>
        <v>2.74</v>
      </c>
      <c r="T46" s="86"/>
      <c r="U46" s="86" t="str">
        <f>VLOOKUP(A46,'[3]chen TL'!$D$2:$AL$46,35,0)</f>
        <v>8.8</v>
      </c>
      <c r="V46" s="87" t="str">
        <f t="shared" si="2"/>
        <v>A+</v>
      </c>
      <c r="W46" s="86" t="s">
        <v>438</v>
      </c>
      <c r="X46" s="81" t="str">
        <f>VLOOKUP(A46,'[1]tong d1-d2'!$A$7:$J$503,10,0)</f>
        <v>4094/QĐ-ĐHKT ngày 16/12/2016 của Hiệu trưởng Trường ĐHKT</v>
      </c>
      <c r="Y46" s="88" t="str">
        <f>VLOOKUP(A46,'[3]chen TL'!$D$2:$BD$46,53,0)</f>
        <v>1920 /QĐ-ĐHKT ngày 8 tháng 7 năm 2019</v>
      </c>
      <c r="Z46" s="86" t="str">
        <f>VLOOKUP(A46,'[3]chen TL'!$D$2:$R$49,15,0)</f>
        <v>PGS.TS. Lê Trung Thành</v>
      </c>
      <c r="AA46" s="86" t="str">
        <f>VLOOKUP(A46,'[3]chen TL'!$D$2:$U$49,18,0)</f>
        <v>PGS.TS. Đinh Xuân Hạng</v>
      </c>
      <c r="AB46" s="86" t="str">
        <f>VLOOKUP(A46,'[3]chen TL'!$D$2:$X$49,21,0)</f>
        <v>TS. Đinh Thị Thanh Vân</v>
      </c>
      <c r="AC46" s="86" t="str">
        <f>VLOOKUP(A46,'[3]chen TL'!$D$2:$AA$49,24,0)</f>
        <v>TS. Trần Thế Nữ</v>
      </c>
      <c r="AD46" s="86" t="str">
        <f>VLOOKUP(A46,'[3]chen TL'!$D$2:$AD$49,27,0)</f>
        <v>TS. Nguyễn Thị Kim Oanh</v>
      </c>
      <c r="AE46" s="86" t="str">
        <f>VLOOKUP(A46,'[3]chen TL'!$D$2:$AT$47,43,0)</f>
        <v>ngày 17 tháng 7 năm 2019</v>
      </c>
      <c r="AF46" s="89" t="s">
        <v>439</v>
      </c>
      <c r="AG46" s="90" t="s">
        <v>440</v>
      </c>
      <c r="AH46" s="88">
        <v>6075</v>
      </c>
      <c r="AI46" s="88"/>
      <c r="AJ46" s="88"/>
      <c r="AK46" s="59" t="e">
        <f>VLOOKUP(A46,#REF!,16,0)</f>
        <v>#REF!</v>
      </c>
    </row>
    <row r="47" spans="1:37" ht="71.25" customHeight="1" x14ac:dyDescent="0.25">
      <c r="A47" s="79" t="str">
        <f t="shared" si="0"/>
        <v>Nguyễn Thị Thu Hà 19/03/1992</v>
      </c>
      <c r="B47" s="80">
        <v>41</v>
      </c>
      <c r="C47" s="81">
        <f>VLOOKUP(A47,'[1]tong d1-d2'!$A$7:$C$503,3,0)</f>
        <v>16055443</v>
      </c>
      <c r="D47" s="82" t="s">
        <v>215</v>
      </c>
      <c r="E47" s="83" t="s">
        <v>441</v>
      </c>
      <c r="F47" s="84" t="str">
        <f t="shared" si="1"/>
        <v>Nguyễn Thị Thu Hà</v>
      </c>
      <c r="G47" s="85" t="s">
        <v>307</v>
      </c>
      <c r="H47" s="81" t="str">
        <f>VLOOKUP(A47,'[1]tong d1-d2'!$A$7:$G$503,7,0)</f>
        <v>Nam Định</v>
      </c>
      <c r="I47" s="80" t="str">
        <f>VLOOKUP(A47,'[1]tong d1-d2'!$A$7:$E$503,5,0)</f>
        <v>Nữ</v>
      </c>
      <c r="J47" s="80" t="str">
        <f>VLOOKUP(A47,'[2]fie nguon'!$C$2:$H$462,6,0)</f>
        <v>Tài chính - Ngân hàng</v>
      </c>
      <c r="K47" s="80" t="str">
        <f>VLOOKUP(A47,'[2]fie nguon'!$C$2:$J$462,8,0)</f>
        <v>QH-2016-E</v>
      </c>
      <c r="L47" s="80" t="str">
        <f>VLOOKUP(A47,'[2]fie nguon'!$C$2:$I$462,7,0)</f>
        <v>60340201</v>
      </c>
      <c r="M47" s="86" t="s">
        <v>34</v>
      </c>
      <c r="N47" s="86"/>
      <c r="O47" s="80" t="str">
        <f>VLOOKUP(A47,'[2]fie nguon'!$C$2:$L$462,10,0)</f>
        <v>Phát triển cho vay hộ nghèo và các đối tượng chính sách tại Ngân hàng Chính sách xã hội chi nhánh tỉnh Nam Định</v>
      </c>
      <c r="P47" s="80" t="str">
        <f>VLOOKUP(A47,'[2]fie nguon'!$C$2:$M$462,11,0)</f>
        <v>TS. Nguyễn Phú Hà</v>
      </c>
      <c r="Q47" s="80" t="str">
        <f>VLOOKUP(A47,'[2]fie nguon'!$C$2:$N$462,12,0)</f>
        <v xml:space="preserve"> Trường ĐH Kinh tế, ĐHQG Hà Nội</v>
      </c>
      <c r="R47" s="80" t="str">
        <f>VLOOKUP(A47,'[2]fie nguon'!$C$2:$R$462,16,0)</f>
        <v>1077/ĐHKT-QĐ ngày 17/04/2018</v>
      </c>
      <c r="S47" s="86" t="str">
        <f>VLOOKUP(A47,'[3]chen TL'!$D$2:$AI$46,32,0)</f>
        <v>3.04</v>
      </c>
      <c r="T47" s="86"/>
      <c r="U47" s="86" t="str">
        <f>VLOOKUP(A47,'[3]chen TL'!$D$2:$AL$46,35,0)</f>
        <v>8.6</v>
      </c>
      <c r="V47" s="87" t="str">
        <f t="shared" si="2"/>
        <v>A+</v>
      </c>
      <c r="W47" s="86" t="s">
        <v>31</v>
      </c>
      <c r="X47" s="81" t="str">
        <f>VLOOKUP(A47,'[1]tong d1-d2'!$A$7:$J$503,10,0)</f>
        <v>4094/QĐ-ĐHKT ngày 16/12/2016 của Hiệu trưởng Trường ĐHKT</v>
      </c>
      <c r="Y47" s="88" t="str">
        <f>VLOOKUP(A47,'[3]chen TL'!$D$2:$BD$46,53,0)</f>
        <v>1919 /QĐ-ĐHKT ngày 8 tháng 7 năm 2019</v>
      </c>
      <c r="Z47" s="86" t="str">
        <f>VLOOKUP(A47,'[3]chen TL'!$D$2:$R$49,15,0)</f>
        <v>PGS.TS. Lê Trung Thành</v>
      </c>
      <c r="AA47" s="86" t="str">
        <f>VLOOKUP(A47,'[3]chen TL'!$D$2:$U$49,18,0)</f>
        <v>TS. Đinh Thị Thanh Vân</v>
      </c>
      <c r="AB47" s="86" t="str">
        <f>VLOOKUP(A47,'[3]chen TL'!$D$2:$X$49,21,0)</f>
        <v>TS. Nguyễn Thị Kim Oanh</v>
      </c>
      <c r="AC47" s="86" t="str">
        <f>VLOOKUP(A47,'[3]chen TL'!$D$2:$AA$49,24,0)</f>
        <v>TS. Trần Thế Nữ</v>
      </c>
      <c r="AD47" s="86" t="str">
        <f>VLOOKUP(A47,'[3]chen TL'!$D$2:$AD$49,27,0)</f>
        <v>PGS.TS. Đinh Xuân Hạng</v>
      </c>
      <c r="AE47" s="86" t="str">
        <f>VLOOKUP(A47,'[3]chen TL'!$D$2:$AT$47,43,0)</f>
        <v>ngày 17 tháng 7 năm 2019</v>
      </c>
      <c r="AF47" s="89" t="s">
        <v>442</v>
      </c>
      <c r="AG47" s="90" t="s">
        <v>443</v>
      </c>
      <c r="AH47" s="88">
        <v>6075</v>
      </c>
      <c r="AK47" s="59" t="e">
        <f>VLOOKUP(A47,#REF!,16,0)</f>
        <v>#REF!</v>
      </c>
    </row>
    <row r="48" spans="1:37" ht="78" customHeight="1" x14ac:dyDescent="0.25">
      <c r="A48" s="79" t="str">
        <f t="shared" si="0"/>
        <v>Hoàng Thái Nam 19/05/1985</v>
      </c>
      <c r="B48" s="80">
        <v>42</v>
      </c>
      <c r="C48" s="81">
        <v>17058081</v>
      </c>
      <c r="D48" s="82" t="s">
        <v>444</v>
      </c>
      <c r="E48" s="83" t="s">
        <v>165</v>
      </c>
      <c r="F48" s="84" t="s">
        <v>445</v>
      </c>
      <c r="G48" s="85" t="s">
        <v>446</v>
      </c>
      <c r="H48" s="81" t="s">
        <v>447</v>
      </c>
      <c r="I48" s="80" t="s">
        <v>165</v>
      </c>
      <c r="J48" s="80" t="s">
        <v>146</v>
      </c>
      <c r="K48" s="80" t="s">
        <v>147</v>
      </c>
      <c r="L48" s="80">
        <v>60340102</v>
      </c>
      <c r="M48" s="86" t="s">
        <v>35</v>
      </c>
      <c r="N48" s="86"/>
      <c r="O48" s="80" t="s">
        <v>448</v>
      </c>
      <c r="P48" s="80" t="s">
        <v>449</v>
      </c>
      <c r="Q48" s="80" t="s">
        <v>150</v>
      </c>
      <c r="R48" s="80" t="s">
        <v>450</v>
      </c>
      <c r="S48" s="86" t="str">
        <f>VLOOKUP(A48,'[3]chen TL'!$D$2:$AI$46,32,0)</f>
        <v>2.75</v>
      </c>
      <c r="T48" s="86"/>
      <c r="U48" s="86" t="str">
        <f>VLOOKUP(A48,'[3]chen TL'!$D$2:$AL$46,35,0)</f>
        <v>8.9</v>
      </c>
      <c r="V48" s="87" t="str">
        <f t="shared" si="2"/>
        <v>A+</v>
      </c>
      <c r="W48" s="86" t="s">
        <v>31</v>
      </c>
      <c r="X48" s="81" t="s">
        <v>152</v>
      </c>
      <c r="Y48" s="88" t="str">
        <f>VLOOKUP(A48,'[3]chen TL'!$D$2:$BD$46,53,0)</f>
        <v>1939 /QĐ-ĐHKT ngày 8 tháng 7 năm 2019</v>
      </c>
      <c r="Z48" s="86" t="str">
        <f>VLOOKUP(A48,'[3]chen TL'!$D$2:$R$49,15,0)</f>
        <v>PGS.TS. Trần Anh Tài</v>
      </c>
      <c r="AA48" s="86" t="str">
        <f>VLOOKUP(A48,'[3]chen TL'!$D$2:$U$49,18,0)</f>
        <v>PGS.TS. Đỗ Minh Cương</v>
      </c>
      <c r="AB48" s="86" t="str">
        <f>VLOOKUP(A48,'[3]chen TL'!$D$2:$X$49,21,0)</f>
        <v>PGS.TS. Lê Thái Phong</v>
      </c>
      <c r="AC48" s="86" t="str">
        <f>VLOOKUP(A48,'[3]chen TL'!$D$2:$AA$49,24,0)</f>
        <v>TS. Vũ Thị Minh Hiền</v>
      </c>
      <c r="AD48" s="86" t="str">
        <f>VLOOKUP(A48,'[3]chen TL'!$D$2:$AD$49,27,0)</f>
        <v>PGS.TS. Nguyễn Thị Nguyên Hồng</v>
      </c>
      <c r="AE48" s="86" t="str">
        <f>VLOOKUP(A48,'[3]chen TL'!$D$2:$AT$47,43,0)</f>
        <v>ngày 16 tháng 7 năm 2019</v>
      </c>
      <c r="AF48" s="89" t="s">
        <v>451</v>
      </c>
      <c r="AG48" s="90" t="s">
        <v>452</v>
      </c>
      <c r="AK48" s="59" t="e">
        <f>VLOOKUP(A48,#REF!,16,0)</f>
        <v>#REF!</v>
      </c>
    </row>
    <row r="49" spans="1:37" ht="81" customHeight="1" x14ac:dyDescent="0.25">
      <c r="A49" s="79" t="str">
        <f t="shared" si="0"/>
        <v>Đặng Công Hoan 06/11/1983</v>
      </c>
      <c r="B49" s="80">
        <v>43</v>
      </c>
      <c r="C49" s="81">
        <f>VLOOKUP(A49,'[1]tong d1-d2'!$A$7:$C$503,3,0)</f>
        <v>16055251</v>
      </c>
      <c r="D49" s="94" t="s">
        <v>459</v>
      </c>
      <c r="E49" s="98" t="s">
        <v>457</v>
      </c>
      <c r="F49" s="84" t="str">
        <f t="shared" si="1"/>
        <v>Đặng Công Hoan</v>
      </c>
      <c r="G49" s="98" t="s">
        <v>458</v>
      </c>
      <c r="H49" s="81" t="str">
        <f>VLOOKUP(A49,'[1]tong d1-d2'!$A$7:$G$503,7,0)</f>
        <v>Hà Nội</v>
      </c>
      <c r="I49" s="80" t="str">
        <f>VLOOKUP(A49,'[1]tong d1-d2'!$A$7:$E$503,5,0)</f>
        <v>Nam</v>
      </c>
      <c r="J49" s="80" t="str">
        <f>VLOOKUP(A49,'[2]fie nguon'!$C$2:$H$462,6,0)</f>
        <v>Quản trị kinh doanh</v>
      </c>
      <c r="K49" s="80" t="str">
        <f>VLOOKUP(A49,'[2]fie nguon'!$C$2:$J$462,8,0)</f>
        <v>QH-2016-E</v>
      </c>
      <c r="L49" s="80" t="str">
        <f>VLOOKUP(A49,'[2]fie nguon'!$C$2:$I$462,7,0)</f>
        <v>60340102</v>
      </c>
      <c r="M49" s="86"/>
      <c r="N49" s="86"/>
      <c r="O49" s="80" t="str">
        <f>VLOOKUP(A49,'[2]fie nguon'!$C$2:$L$462,10,0)</f>
        <v>Đào tạo nhân viên kinh doanh của Tổng công ty Cổ phần Bưu chính Viettel</v>
      </c>
      <c r="P49" s="80" t="str">
        <f>VLOOKUP(A49,'[2]fie nguon'!$C$2:$M$462,11,0)</f>
        <v>TS. Đỗ Xuân Trường</v>
      </c>
      <c r="Q49" s="80" t="str">
        <f>VLOOKUP(A49,'[2]fie nguon'!$C$2:$N$462,12,0)</f>
        <v>Trường ĐHKT - ĐHQGHN</v>
      </c>
      <c r="R49" s="80" t="str">
        <f>VLOOKUP(A49,'[2]fie nguon'!$C$2:$R$462,16,0)</f>
        <v>1014/ĐHKT-QĐ ngày 17/04/2018</v>
      </c>
      <c r="S49" s="86" t="str">
        <f>VLOOKUP(A49,'[3]chen TL'!$D$2:$AI$46,32,0)</f>
        <v>3.1</v>
      </c>
      <c r="T49" s="86"/>
      <c r="U49" s="86" t="str">
        <f>VLOOKUP(A49,'[3]chen TL'!$D$2:$AL$46,35,0)</f>
        <v>8.7</v>
      </c>
      <c r="V49" s="87" t="str">
        <f t="shared" si="2"/>
        <v>A+</v>
      </c>
      <c r="W49" s="86"/>
      <c r="X49" s="81" t="str">
        <f>VLOOKUP(A49,'[1]tong d1-d2'!$A$7:$J$503,10,0)</f>
        <v>4094/QĐ-ĐHKT ngày 16/12/2016 của Hiệu trưởng Trường ĐHKT</v>
      </c>
      <c r="Y49" s="88" t="str">
        <f>VLOOKUP(A49,'[3]chen TL'!$D$2:$BD$46,53,0)</f>
        <v>1940 /QĐ-ĐHKT ngày 8 tháng 7 năm 2019</v>
      </c>
      <c r="Z49" s="86" t="str">
        <f>VLOOKUP(A49,'[3]chen TL'!$D$2:$R$49,15,0)</f>
        <v>PGS.TS. Trần Anh Tài</v>
      </c>
      <c r="AA49" s="86" t="str">
        <f>VLOOKUP(A49,'[3]chen TL'!$D$2:$U$49,18,0)</f>
        <v>PGS.TS. Đỗ Minh Cương</v>
      </c>
      <c r="AB49" s="86" t="str">
        <f>VLOOKUP(A49,'[3]chen TL'!$D$2:$X$49,21,0)</f>
        <v>PGS.TS. Nguyễn Thị Nguyên Hồng</v>
      </c>
      <c r="AC49" s="86" t="str">
        <f>VLOOKUP(A49,'[3]chen TL'!$D$2:$AA$49,24,0)</f>
        <v>TS. Vũ Thị Minh Hiền</v>
      </c>
      <c r="AD49" s="86" t="str">
        <f>VLOOKUP(A49,'[3]chen TL'!$D$2:$AD$49,27,0)</f>
        <v>PGS.TS. Lê Thái Phong</v>
      </c>
      <c r="AE49" s="86" t="str">
        <f>VLOOKUP(A49,'[3]chen TL'!$D$2:$AT$47,43,0)</f>
        <v>ngày 16 tháng 7 năm 2019</v>
      </c>
      <c r="AF49" s="89"/>
      <c r="AG49" s="90"/>
      <c r="AK49" s="59" t="e">
        <f>VLOOKUP(A49,#REF!,16,0)</f>
        <v>#REF!</v>
      </c>
    </row>
    <row r="50" spans="1:37" ht="63" customHeight="1" x14ac:dyDescent="0.25">
      <c r="A50" s="79" t="str">
        <f t="shared" si="0"/>
        <v>Nguyễn Thị Kim Loan 29/06/1990</v>
      </c>
      <c r="B50" s="80">
        <v>44</v>
      </c>
      <c r="C50" s="81">
        <f>VLOOKUP(A50,'[1]tong d1-d2'!$A$7:$C$503,3,0)</f>
        <v>16055467</v>
      </c>
      <c r="D50" s="82" t="s">
        <v>460</v>
      </c>
      <c r="E50" s="83" t="s">
        <v>461</v>
      </c>
      <c r="F50" s="84" t="str">
        <f t="shared" si="1"/>
        <v>Nguyễn Thị Kim Loan</v>
      </c>
      <c r="G50" s="85" t="s">
        <v>462</v>
      </c>
      <c r="H50" s="81" t="str">
        <f>VLOOKUP(A50,'[1]tong d1-d2'!$A$7:$G$503,7,0)</f>
        <v>Hưng Yên</v>
      </c>
      <c r="I50" s="80" t="str">
        <f>VLOOKUP(A50,'[1]tong d1-d2'!$A$7:$E$503,5,0)</f>
        <v>Nữ</v>
      </c>
      <c r="J50" s="80" t="str">
        <f>VLOOKUP(A50,'[2]fie nguon'!$C$2:$H$462,6,0)</f>
        <v>Tài chính - Ngân hàng</v>
      </c>
      <c r="K50" s="80" t="str">
        <f>VLOOKUP(A50,'[2]fie nguon'!$C$2:$J$462,8,0)</f>
        <v>QH-2016-E</v>
      </c>
      <c r="L50" s="80" t="str">
        <f>VLOOKUP(A50,'[2]fie nguon'!$C$2:$I$462,7,0)</f>
        <v>60340201</v>
      </c>
      <c r="M50" s="86"/>
      <c r="N50" s="86"/>
      <c r="O50" s="80" t="str">
        <f>VLOOKUP(A50,'[2]fie nguon'!$C$2:$L$462,10,0)</f>
        <v>Phát triển thương hiệu định hướng khách hàng tại Ngân hàng TMCP Tiên Phong (TPBank)</v>
      </c>
      <c r="P50" s="80" t="str">
        <f>VLOOKUP(A50,'[2]fie nguon'!$C$2:$M$462,11,0)</f>
        <v>TS. Đỗ Hoài Linh</v>
      </c>
      <c r="Q50" s="80" t="str">
        <f>VLOOKUP(A50,'[2]fie nguon'!$C$2:$N$462,12,0)</f>
        <v>Trường ĐH Kinh tế Quốc dân</v>
      </c>
      <c r="R50" s="80" t="str">
        <f>VLOOKUP(A50,'[2]fie nguon'!$C$2:$R$462,16,0)</f>
        <v>1097/ĐHKT-QĐ ngày 17/04/2018</v>
      </c>
      <c r="S50" s="86" t="str">
        <f>VLOOKUP(A50,'[3]chen TL'!$D$2:$AI$46,32,0)</f>
        <v>2.9</v>
      </c>
      <c r="T50" s="86"/>
      <c r="U50" s="86">
        <f>VLOOKUP(A50,'[3]chen TL'!$D$2:$AL$46,35,0)</f>
        <v>8</v>
      </c>
      <c r="V50" s="87" t="str">
        <f t="shared" si="2"/>
        <v>B+</v>
      </c>
      <c r="W50" s="86" t="s">
        <v>31</v>
      </c>
      <c r="X50" s="81" t="str">
        <f>VLOOKUP(A50,'[1]tong d1-d2'!$A$7:$J$503,10,0)</f>
        <v>4094/QĐ-ĐHKT ngày 16/12/2016 của Hiệu trưởng Trường ĐHKT</v>
      </c>
      <c r="Y50" s="88" t="str">
        <f>VLOOKUP(A50,'[3]chen TL'!$D$2:$BD$46,53,0)</f>
        <v>1915 /QĐ-ĐHKT ngày 8 tháng 7 năm 2019</v>
      </c>
      <c r="Z50" s="86" t="str">
        <f>VLOOKUP(A50,'[3]chen TL'!$D$2:$R$49,15,0)</f>
        <v>PGS.TS. Trần Thị Thanh Tú</v>
      </c>
      <c r="AA50" s="86" t="str">
        <f>VLOOKUP(A50,'[3]chen TL'!$D$2:$U$49,18,0)</f>
        <v>PGS.TS. Đào Minh Phúc</v>
      </c>
      <c r="AB50" s="86" t="str">
        <f>VLOOKUP(A50,'[3]chen TL'!$D$2:$X$49,21,0)</f>
        <v>PGS.TS. Nguyễn Văn Hiệu</v>
      </c>
      <c r="AC50" s="86" t="str">
        <f>VLOOKUP(A50,'[3]chen TL'!$D$2:$AA$49,24,0)</f>
        <v>TS. Nguyễn Phú Hà</v>
      </c>
      <c r="AD50" s="86" t="str">
        <f>VLOOKUP(A50,'[3]chen TL'!$D$2:$AD$49,27,0)</f>
        <v>TS. Phan Hữu Nghị</v>
      </c>
      <c r="AE50" s="86" t="str">
        <f>VLOOKUP(A50,'[3]chen TL'!$D$2:$AT$47,43,0)</f>
        <v>ngày 17 tháng 7 năm 2019</v>
      </c>
      <c r="AF50" s="89" t="s">
        <v>463</v>
      </c>
      <c r="AG50" s="90" t="s">
        <v>464</v>
      </c>
      <c r="AH50" s="59">
        <v>6075</v>
      </c>
      <c r="AK50" s="59" t="e">
        <f>VLOOKUP(A50,#REF!,16,0)</f>
        <v>#REF!</v>
      </c>
    </row>
    <row r="51" spans="1:37" ht="89.25" customHeight="1" x14ac:dyDescent="0.25">
      <c r="A51" s="79" t="str">
        <f t="shared" si="0"/>
        <v>Ngô Hồng Vượng 25/03/1984</v>
      </c>
      <c r="B51" s="80">
        <v>45</v>
      </c>
      <c r="C51" s="81">
        <v>17058102</v>
      </c>
      <c r="D51" s="82" t="s">
        <v>465</v>
      </c>
      <c r="E51" s="83" t="s">
        <v>466</v>
      </c>
      <c r="F51" s="84" t="s">
        <v>468</v>
      </c>
      <c r="G51" s="85" t="s">
        <v>467</v>
      </c>
      <c r="H51" s="81" t="s">
        <v>359</v>
      </c>
      <c r="I51" s="80" t="s">
        <v>165</v>
      </c>
      <c r="J51" s="80" t="s">
        <v>146</v>
      </c>
      <c r="K51" s="80" t="s">
        <v>147</v>
      </c>
      <c r="L51" s="80">
        <v>60340102</v>
      </c>
      <c r="M51" s="86" t="s">
        <v>35</v>
      </c>
      <c r="N51" s="86"/>
      <c r="O51" s="80" t="s">
        <v>469</v>
      </c>
      <c r="P51" s="80" t="s">
        <v>233</v>
      </c>
      <c r="Q51" s="80" t="s">
        <v>150</v>
      </c>
      <c r="R51" s="80" t="s">
        <v>470</v>
      </c>
      <c r="S51" s="86" t="str">
        <f>VLOOKUP(A51,'[3]chen TL'!$D$2:$AI$46,32,0)</f>
        <v>2.85</v>
      </c>
      <c r="T51" s="86"/>
      <c r="U51" s="86" t="str">
        <f>VLOOKUP(A51,'[3]chen TL'!$D$2:$AL$46,35,0)</f>
        <v>8.9</v>
      </c>
      <c r="V51" s="87" t="str">
        <f t="shared" si="2"/>
        <v>A+</v>
      </c>
      <c r="W51" s="86" t="s">
        <v>31</v>
      </c>
      <c r="X51" s="81" t="s">
        <v>152</v>
      </c>
      <c r="Y51" s="88" t="str">
        <f>VLOOKUP(A51,'[3]chen TL'!$D$2:$BD$46,53,0)</f>
        <v>1941 /QĐ-ĐHKT ngày 8 tháng 7 năm 2019</v>
      </c>
      <c r="Z51" s="86" t="str">
        <f>VLOOKUP(A51,'[3]chen TL'!$D$2:$R$49,15,0)</f>
        <v>PGS.TS. Trần Anh Tài</v>
      </c>
      <c r="AA51" s="86" t="str">
        <f>VLOOKUP(A51,'[3]chen TL'!$D$2:$U$49,18,0)</f>
        <v>PGS.TS. Lê Thái Phong</v>
      </c>
      <c r="AB51" s="86" t="str">
        <f>VLOOKUP(A51,'[3]chen TL'!$D$2:$X$49,21,0)</f>
        <v>PGS.TS. Đỗ Minh Cương</v>
      </c>
      <c r="AC51" s="86" t="str">
        <f>VLOOKUP(A51,'[3]chen TL'!$D$2:$AA$49,24,0)</f>
        <v>TS. Vũ Thị Minh Hiền</v>
      </c>
      <c r="AD51" s="86" t="str">
        <f>VLOOKUP(A51,'[3]chen TL'!$D$2:$AD$49,27,0)</f>
        <v>PGS.TS. Nguyễn Thị Nguyên Hồng</v>
      </c>
      <c r="AE51" s="86" t="str">
        <f>VLOOKUP(A51,'[3]chen TL'!$D$2:$AT$47,43,0)</f>
        <v>ngày 16 tháng 7 năm 2019</v>
      </c>
      <c r="AF51" s="89" t="s">
        <v>471</v>
      </c>
      <c r="AG51" s="90" t="s">
        <v>472</v>
      </c>
      <c r="AK51" s="59" t="e">
        <f>VLOOKUP(A51,#REF!,16,0)</f>
        <v>#REF!</v>
      </c>
    </row>
    <row r="52" spans="1:37" ht="89.25" customHeight="1" x14ac:dyDescent="0.25">
      <c r="A52" s="79" t="str">
        <f t="shared" si="0"/>
        <v xml:space="preserve"> </v>
      </c>
      <c r="B52" s="80">
        <v>47</v>
      </c>
      <c r="C52" s="81">
        <f>VLOOKUP(A52,'[1]tong d1-d2'!$A$7:$C$503,3,0)</f>
        <v>0</v>
      </c>
      <c r="D52" s="82"/>
      <c r="E52" s="83"/>
      <c r="F52" s="84" t="str">
        <f t="shared" si="1"/>
        <v xml:space="preserve"> </v>
      </c>
      <c r="G52" s="85"/>
      <c r="H52" s="81">
        <f>VLOOKUP(A52,'[1]tong d1-d2'!$A$7:$G$503,7,0)</f>
        <v>0</v>
      </c>
      <c r="I52" s="80">
        <f>VLOOKUP(A52,'[1]tong d1-d2'!$A$7:$E$503,5,0)</f>
        <v>0</v>
      </c>
      <c r="J52" s="80" t="e">
        <f>VLOOKUP(A52,'[2]fie nguon'!$C$2:$H$462,6,0)</f>
        <v>#N/A</v>
      </c>
      <c r="K52" s="80" t="e">
        <f>VLOOKUP(A52,'[2]fie nguon'!$C$2:$J$462,8,0)</f>
        <v>#N/A</v>
      </c>
      <c r="L52" s="80" t="e">
        <f>VLOOKUP(A52,'[2]fie nguon'!$C$2:$I$462,7,0)</f>
        <v>#N/A</v>
      </c>
      <c r="M52" s="86"/>
      <c r="N52" s="86"/>
      <c r="O52" s="80" t="e">
        <f>VLOOKUP(A52,'[2]fie nguon'!$C$2:$L$462,10,0)</f>
        <v>#N/A</v>
      </c>
      <c r="P52" s="80" t="e">
        <f>VLOOKUP(A52,'[2]fie nguon'!$C$2:$M$462,11,0)</f>
        <v>#N/A</v>
      </c>
      <c r="Q52" s="80" t="e">
        <f>VLOOKUP(A52,'[2]fie nguon'!$C$2:$N$462,12,0)</f>
        <v>#N/A</v>
      </c>
      <c r="R52" s="80" t="e">
        <f>VLOOKUP(A52,'[2]fie nguon'!$C$2:$R$462,16,0)</f>
        <v>#N/A</v>
      </c>
      <c r="S52" s="86" t="e">
        <f>VLOOKUP(A52,'[3]chen TL'!$D$2:$AI$46,32,0)</f>
        <v>#N/A</v>
      </c>
      <c r="T52" s="86"/>
      <c r="U52" s="86" t="e">
        <f>VLOOKUP(A52,'[3]chen TL'!$D$2:$AL$46,35,0)</f>
        <v>#N/A</v>
      </c>
      <c r="V52" s="87" t="e">
        <f t="shared" si="2"/>
        <v>#N/A</v>
      </c>
      <c r="W52" s="86"/>
      <c r="X52" s="81" t="str">
        <f>VLOOKUP(A52,'[1]tong d1-d2'!$A$7:$J$503,10,0)</f>
        <v>4094/QĐ-ĐHKT ngày 16/12/2016 của Hiệu trưởng Trường ĐHKT</v>
      </c>
      <c r="Y52" s="88" t="e">
        <f>VLOOKUP(A52,'[3]chen TL'!$D$2:$BD$46,53,0)</f>
        <v>#N/A</v>
      </c>
      <c r="Z52" s="86" t="e">
        <f>VLOOKUP(A52,'[3]chen TL'!$D$2:$R$49,15,0)</f>
        <v>#N/A</v>
      </c>
      <c r="AA52" s="86" t="e">
        <f>VLOOKUP(A52,'[3]chen TL'!$D$2:$U$49,18,0)</f>
        <v>#N/A</v>
      </c>
      <c r="AB52" s="86" t="e">
        <f>VLOOKUP(A52,'[3]chen TL'!$D$2:$X$49,21,0)</f>
        <v>#N/A</v>
      </c>
      <c r="AC52" s="86" t="e">
        <f>VLOOKUP(A52,'[3]chen TL'!$D$2:$AA$49,24,0)</f>
        <v>#N/A</v>
      </c>
      <c r="AD52" s="86" t="e">
        <f>VLOOKUP(A52,'[3]chen TL'!$D$2:$AD$49,27,0)</f>
        <v>#N/A</v>
      </c>
      <c r="AE52" s="86" t="e">
        <f>VLOOKUP(A52,'[3]chen TL'!$D$2:$AT$47,43,0)</f>
        <v>#N/A</v>
      </c>
      <c r="AF52" s="89"/>
      <c r="AG52" s="90"/>
      <c r="AK52" s="59" t="e">
        <f>VLOOKUP(A52,#REF!,16,0)</f>
        <v>#REF!</v>
      </c>
    </row>
    <row r="53" spans="1:37" ht="89.25" customHeight="1" x14ac:dyDescent="0.25">
      <c r="A53" s="79" t="str">
        <f t="shared" si="0"/>
        <v xml:space="preserve"> </v>
      </c>
      <c r="B53" s="80">
        <v>48</v>
      </c>
      <c r="C53" s="81">
        <f>VLOOKUP(A53,'[1]tong d1-d2'!$A$7:$C$503,3,0)</f>
        <v>0</v>
      </c>
      <c r="D53" s="82"/>
      <c r="E53" s="83"/>
      <c r="F53" s="84" t="str">
        <f t="shared" si="1"/>
        <v xml:space="preserve"> </v>
      </c>
      <c r="G53" s="85"/>
      <c r="H53" s="81">
        <f>VLOOKUP(A53,'[1]tong d1-d2'!$A$7:$G$503,7,0)</f>
        <v>0</v>
      </c>
      <c r="I53" s="80">
        <f>VLOOKUP(A53,'[1]tong d1-d2'!$A$7:$E$503,5,0)</f>
        <v>0</v>
      </c>
      <c r="J53" s="80" t="e">
        <f>VLOOKUP(A53,'[2]fie nguon'!$C$2:$H$462,6,0)</f>
        <v>#N/A</v>
      </c>
      <c r="K53" s="80" t="e">
        <f>VLOOKUP(A53,'[2]fie nguon'!$C$2:$J$462,8,0)</f>
        <v>#N/A</v>
      </c>
      <c r="L53" s="80" t="e">
        <f>VLOOKUP(A53,'[2]fie nguon'!$C$2:$I$462,7,0)</f>
        <v>#N/A</v>
      </c>
      <c r="M53" s="86"/>
      <c r="N53" s="86"/>
      <c r="O53" s="80" t="e">
        <f>VLOOKUP(A53,'[2]fie nguon'!$C$2:$L$462,10,0)</f>
        <v>#N/A</v>
      </c>
      <c r="P53" s="80" t="e">
        <f>VLOOKUP(A53,'[2]fie nguon'!$C$2:$M$462,11,0)</f>
        <v>#N/A</v>
      </c>
      <c r="Q53" s="80" t="e">
        <f>VLOOKUP(A53,'[2]fie nguon'!$C$2:$N$462,12,0)</f>
        <v>#N/A</v>
      </c>
      <c r="R53" s="80" t="e">
        <f>VLOOKUP(A53,'[2]fie nguon'!$C$2:$R$462,16,0)</f>
        <v>#N/A</v>
      </c>
      <c r="S53" s="86" t="e">
        <f>VLOOKUP(A53,'[3]chen TL'!$D$2:$AI$46,32,0)</f>
        <v>#N/A</v>
      </c>
      <c r="T53" s="86"/>
      <c r="U53" s="86" t="e">
        <f>VLOOKUP(A53,'[3]chen TL'!$D$2:$AL$46,35,0)</f>
        <v>#N/A</v>
      </c>
      <c r="V53" s="87" t="e">
        <f t="shared" si="2"/>
        <v>#N/A</v>
      </c>
      <c r="W53" s="86"/>
      <c r="X53" s="81" t="str">
        <f>VLOOKUP(A53,'[1]tong d1-d2'!$A$7:$J$503,10,0)</f>
        <v>4094/QĐ-ĐHKT ngày 16/12/2016 của Hiệu trưởng Trường ĐHKT</v>
      </c>
      <c r="Y53" s="88" t="e">
        <f>VLOOKUP(A53,'[3]chen TL'!$D$2:$BD$46,53,0)</f>
        <v>#N/A</v>
      </c>
      <c r="Z53" s="86" t="e">
        <f>VLOOKUP(A53,'[3]chen TL'!$D$2:$R$49,15,0)</f>
        <v>#N/A</v>
      </c>
      <c r="AA53" s="86" t="e">
        <f>VLOOKUP(A53,'[3]chen TL'!$D$2:$U$49,18,0)</f>
        <v>#N/A</v>
      </c>
      <c r="AB53" s="86" t="e">
        <f>VLOOKUP(A53,'[3]chen TL'!$D$2:$X$49,21,0)</f>
        <v>#N/A</v>
      </c>
      <c r="AC53" s="86" t="e">
        <f>VLOOKUP(A53,'[3]chen TL'!$D$2:$AA$49,24,0)</f>
        <v>#N/A</v>
      </c>
      <c r="AD53" s="86" t="e">
        <f>VLOOKUP(A53,'[3]chen TL'!$D$2:$AD$49,27,0)</f>
        <v>#N/A</v>
      </c>
      <c r="AE53" s="86" t="e">
        <f>VLOOKUP(A53,'[3]chen TL'!$D$2:$AT$47,43,0)</f>
        <v>#N/A</v>
      </c>
      <c r="AF53" s="89"/>
      <c r="AG53" s="90"/>
      <c r="AK53" s="59" t="e">
        <f>VLOOKUP(A53,#REF!,16,0)</f>
        <v>#REF!</v>
      </c>
    </row>
    <row r="54" spans="1:37" ht="80.25" customHeight="1" x14ac:dyDescent="0.25">
      <c r="A54" s="79" t="str">
        <f t="shared" si="0"/>
        <v xml:space="preserve"> </v>
      </c>
      <c r="B54" s="80">
        <v>49</v>
      </c>
      <c r="C54" s="81">
        <f>VLOOKUP(A54,'[1]tong d1-d2'!$A$7:$C$503,3,0)</f>
        <v>0</v>
      </c>
      <c r="D54" s="82"/>
      <c r="E54" s="83"/>
      <c r="F54" s="84" t="str">
        <f t="shared" si="1"/>
        <v xml:space="preserve"> </v>
      </c>
      <c r="G54" s="85"/>
      <c r="H54" s="81">
        <f>VLOOKUP(A54,'[1]tong d1-d2'!$A$7:$G$503,7,0)</f>
        <v>0</v>
      </c>
      <c r="I54" s="80">
        <f>VLOOKUP(A54,'[1]tong d1-d2'!$A$7:$E$503,5,0)</f>
        <v>0</v>
      </c>
      <c r="J54" s="80" t="e">
        <f>VLOOKUP(A54,'[2]fie nguon'!$C$2:$H$462,6,0)</f>
        <v>#N/A</v>
      </c>
      <c r="K54" s="80" t="e">
        <f>VLOOKUP(A54,'[2]fie nguon'!$C$2:$J$462,8,0)</f>
        <v>#N/A</v>
      </c>
      <c r="L54" s="80" t="e">
        <f>VLOOKUP(A54,'[2]fie nguon'!$C$2:$I$462,7,0)</f>
        <v>#N/A</v>
      </c>
      <c r="M54" s="86"/>
      <c r="N54" s="86"/>
      <c r="O54" s="80" t="e">
        <f>VLOOKUP(A54,'[2]fie nguon'!$C$2:$L$462,10,0)</f>
        <v>#N/A</v>
      </c>
      <c r="P54" s="80" t="e">
        <f>VLOOKUP(A54,'[2]fie nguon'!$C$2:$M$462,11,0)</f>
        <v>#N/A</v>
      </c>
      <c r="Q54" s="80" t="e">
        <f>VLOOKUP(A54,'[2]fie nguon'!$C$2:$N$462,12,0)</f>
        <v>#N/A</v>
      </c>
      <c r="R54" s="80" t="e">
        <f>VLOOKUP(A54,'[2]fie nguon'!$C$2:$R$462,16,0)</f>
        <v>#N/A</v>
      </c>
      <c r="S54" s="86" t="e">
        <f>VLOOKUP(A54,'[3]chen TL'!$D$2:$AI$46,32,0)</f>
        <v>#N/A</v>
      </c>
      <c r="T54" s="86"/>
      <c r="U54" s="86" t="e">
        <f>VLOOKUP(A54,'[3]chen TL'!$D$2:$AL$46,35,0)</f>
        <v>#N/A</v>
      </c>
      <c r="V54" s="87" t="e">
        <f t="shared" si="2"/>
        <v>#N/A</v>
      </c>
      <c r="W54" s="86"/>
      <c r="X54" s="81" t="str">
        <f>VLOOKUP(A54,'[1]tong d1-d2'!$A$7:$J$503,10,0)</f>
        <v>4094/QĐ-ĐHKT ngày 16/12/2016 của Hiệu trưởng Trường ĐHKT</v>
      </c>
      <c r="Y54" s="88" t="e">
        <f>VLOOKUP(A54,'[3]chen TL'!$D$2:$BD$46,53,0)</f>
        <v>#N/A</v>
      </c>
      <c r="Z54" s="86" t="e">
        <f>VLOOKUP(A54,'[3]chen TL'!$D$2:$R$49,15,0)</f>
        <v>#N/A</v>
      </c>
      <c r="AA54" s="86" t="e">
        <f>VLOOKUP(A54,'[3]chen TL'!$D$2:$U$49,18,0)</f>
        <v>#N/A</v>
      </c>
      <c r="AB54" s="86" t="e">
        <f>VLOOKUP(A54,'[3]chen TL'!$D$2:$X$49,21,0)</f>
        <v>#N/A</v>
      </c>
      <c r="AC54" s="86" t="e">
        <f>VLOOKUP(A54,'[3]chen TL'!$D$2:$AA$49,24,0)</f>
        <v>#N/A</v>
      </c>
      <c r="AD54" s="86" t="e">
        <f>VLOOKUP(A54,'[3]chen TL'!$D$2:$AD$49,27,0)</f>
        <v>#N/A</v>
      </c>
      <c r="AE54" s="86" t="e">
        <f>VLOOKUP(A54,'[3]chen TL'!$D$2:$AT$47,43,0)</f>
        <v>#N/A</v>
      </c>
      <c r="AF54" s="89"/>
      <c r="AG54" s="90"/>
      <c r="AK54" s="59" t="e">
        <f>VLOOKUP(A54,#REF!,16,0)</f>
        <v>#REF!</v>
      </c>
    </row>
    <row r="55" spans="1:37" ht="91.5" customHeight="1" x14ac:dyDescent="0.25">
      <c r="A55" s="79" t="str">
        <f t="shared" ref="A55:A58" si="3">TRIM(F55)&amp;" "&amp;TRIM(G55)</f>
        <v xml:space="preserve"> </v>
      </c>
      <c r="B55" s="80">
        <v>50</v>
      </c>
      <c r="C55" s="81">
        <f>VLOOKUP(A55,'[1]tong d1-d2'!$A$7:$C$503,3,0)</f>
        <v>0</v>
      </c>
      <c r="D55" s="82"/>
      <c r="E55" s="83"/>
      <c r="F55" s="84" t="str">
        <f t="shared" si="1"/>
        <v xml:space="preserve"> </v>
      </c>
      <c r="G55" s="85"/>
      <c r="H55" s="81">
        <f>VLOOKUP(A55,'[1]tong d1-d2'!$A$7:$G$503,7,0)</f>
        <v>0</v>
      </c>
      <c r="I55" s="80">
        <f>VLOOKUP(A55,'[1]tong d1-d2'!$A$7:$E$503,5,0)</f>
        <v>0</v>
      </c>
      <c r="J55" s="80" t="e">
        <f>VLOOKUP(A55,'[2]fie nguon'!$C$2:$H$462,6,0)</f>
        <v>#N/A</v>
      </c>
      <c r="K55" s="80" t="e">
        <f>VLOOKUP(A55,'[2]fie nguon'!$C$2:$J$462,8,0)</f>
        <v>#N/A</v>
      </c>
      <c r="L55" s="80" t="e">
        <f>VLOOKUP(A55,'[2]fie nguon'!$C$2:$I$462,7,0)</f>
        <v>#N/A</v>
      </c>
      <c r="M55" s="86"/>
      <c r="N55" s="86"/>
      <c r="O55" s="80" t="e">
        <f>VLOOKUP(A55,'[2]fie nguon'!$C$2:$L$462,10,0)</f>
        <v>#N/A</v>
      </c>
      <c r="P55" s="80" t="e">
        <f>VLOOKUP(A55,'[2]fie nguon'!$C$2:$M$462,11,0)</f>
        <v>#N/A</v>
      </c>
      <c r="Q55" s="80" t="e">
        <f>VLOOKUP(A55,'[2]fie nguon'!$C$2:$N$462,12,0)</f>
        <v>#N/A</v>
      </c>
      <c r="R55" s="80" t="e">
        <f>VLOOKUP(A55,'[2]fie nguon'!$C$2:$R$462,16,0)</f>
        <v>#N/A</v>
      </c>
      <c r="S55" s="86" t="e">
        <f>VLOOKUP(A55,'[3]chen TL'!$D$2:$AI$46,32,0)</f>
        <v>#N/A</v>
      </c>
      <c r="T55" s="86"/>
      <c r="U55" s="86" t="e">
        <f>VLOOKUP(A55,'[3]chen TL'!$D$2:$AL$46,35,0)</f>
        <v>#N/A</v>
      </c>
      <c r="V55" s="87" t="e">
        <f t="shared" si="2"/>
        <v>#N/A</v>
      </c>
      <c r="W55" s="86"/>
      <c r="X55" s="81" t="str">
        <f>VLOOKUP(A55,'[1]tong d1-d2'!$A$7:$J$503,10,0)</f>
        <v>4094/QĐ-ĐHKT ngày 16/12/2016 của Hiệu trưởng Trường ĐHKT</v>
      </c>
      <c r="Y55" s="88" t="e">
        <f>VLOOKUP(A55,'[3]chen TL'!$D$2:$BD$46,53,0)</f>
        <v>#N/A</v>
      </c>
      <c r="Z55" s="86" t="e">
        <f>VLOOKUP(A55,'[3]chen TL'!$D$2:$R$49,15,0)</f>
        <v>#N/A</v>
      </c>
      <c r="AA55" s="86" t="e">
        <f>VLOOKUP(A55,'[3]chen TL'!$D$2:$U$49,18,0)</f>
        <v>#N/A</v>
      </c>
      <c r="AB55" s="86" t="e">
        <f>VLOOKUP(A55,'[3]chen TL'!$D$2:$X$49,21,0)</f>
        <v>#N/A</v>
      </c>
      <c r="AC55" s="86" t="e">
        <f>VLOOKUP(A55,'[3]chen TL'!$D$2:$AA$49,24,0)</f>
        <v>#N/A</v>
      </c>
      <c r="AD55" s="86" t="e">
        <f>VLOOKUP(A55,'[3]chen TL'!$D$2:$AD$49,27,0)</f>
        <v>#N/A</v>
      </c>
      <c r="AE55" s="86" t="e">
        <f>VLOOKUP(A55,'[3]chen TL'!$D$2:$AT$47,43,0)</f>
        <v>#N/A</v>
      </c>
      <c r="AF55" s="89"/>
      <c r="AG55" s="90"/>
      <c r="AK55" s="59" t="e">
        <f>VLOOKUP(A55,#REF!,16,0)</f>
        <v>#REF!</v>
      </c>
    </row>
    <row r="56" spans="1:37" ht="101.25" customHeight="1" x14ac:dyDescent="0.25">
      <c r="A56" s="79" t="str">
        <f t="shared" si="3"/>
        <v xml:space="preserve"> </v>
      </c>
      <c r="B56" s="80">
        <v>51</v>
      </c>
      <c r="C56" s="81">
        <f>VLOOKUP(A56,'[1]tong d1-d2'!$A$7:$C$503,3,0)</f>
        <v>0</v>
      </c>
      <c r="D56" s="82"/>
      <c r="E56" s="83"/>
      <c r="F56" s="84" t="str">
        <f t="shared" si="1"/>
        <v xml:space="preserve"> </v>
      </c>
      <c r="G56" s="85"/>
      <c r="H56" s="81">
        <f>VLOOKUP(A56,'[1]tong d1-d2'!$A$7:$G$503,7,0)</f>
        <v>0</v>
      </c>
      <c r="I56" s="80">
        <f>VLOOKUP(A56,'[1]tong d1-d2'!$A$7:$E$503,5,0)</f>
        <v>0</v>
      </c>
      <c r="J56" s="80" t="e">
        <f>VLOOKUP(A56,'[2]fie nguon'!$C$2:$H$462,6,0)</f>
        <v>#N/A</v>
      </c>
      <c r="K56" s="80" t="e">
        <f>VLOOKUP(A56,'[2]fie nguon'!$C$2:$J$462,8,0)</f>
        <v>#N/A</v>
      </c>
      <c r="L56" s="80" t="e">
        <f>VLOOKUP(A56,'[2]fie nguon'!$C$2:$I$462,7,0)</f>
        <v>#N/A</v>
      </c>
      <c r="M56" s="86"/>
      <c r="N56" s="86"/>
      <c r="O56" s="80" t="e">
        <f>VLOOKUP(A56,'[2]fie nguon'!$C$2:$L$462,10,0)</f>
        <v>#N/A</v>
      </c>
      <c r="P56" s="80" t="e">
        <f>VLOOKUP(A56,'[2]fie nguon'!$C$2:$M$462,11,0)</f>
        <v>#N/A</v>
      </c>
      <c r="Q56" s="80" t="e">
        <f>VLOOKUP(A56,'[2]fie nguon'!$C$2:$N$462,12,0)</f>
        <v>#N/A</v>
      </c>
      <c r="R56" s="80" t="e">
        <f>VLOOKUP(A56,'[2]fie nguon'!$C$2:$R$462,16,0)</f>
        <v>#N/A</v>
      </c>
      <c r="S56" s="86" t="e">
        <f>VLOOKUP(A56,'[3]chen TL'!$D$2:$AI$46,32,0)</f>
        <v>#N/A</v>
      </c>
      <c r="T56" s="86"/>
      <c r="U56" s="86" t="e">
        <f>VLOOKUP(A56,'[3]chen TL'!$D$2:$AL$46,35,0)</f>
        <v>#N/A</v>
      </c>
      <c r="V56" s="87" t="e">
        <f t="shared" si="2"/>
        <v>#N/A</v>
      </c>
      <c r="W56" s="86"/>
      <c r="X56" s="81" t="str">
        <f>VLOOKUP(A56,'[1]tong d1-d2'!$A$7:$J$503,10,0)</f>
        <v>4094/QĐ-ĐHKT ngày 16/12/2016 của Hiệu trưởng Trường ĐHKT</v>
      </c>
      <c r="Y56" s="88" t="e">
        <f>VLOOKUP(A56,'[3]chen TL'!$D$2:$BD$46,53,0)</f>
        <v>#N/A</v>
      </c>
      <c r="Z56" s="86" t="e">
        <f>VLOOKUP(A56,'[3]chen TL'!$D$2:$R$49,15,0)</f>
        <v>#N/A</v>
      </c>
      <c r="AA56" s="86" t="e">
        <f>VLOOKUP(A56,'[3]chen TL'!$D$2:$U$49,18,0)</f>
        <v>#N/A</v>
      </c>
      <c r="AB56" s="86" t="e">
        <f>VLOOKUP(A56,'[3]chen TL'!$D$2:$X$49,21,0)</f>
        <v>#N/A</v>
      </c>
      <c r="AC56" s="86" t="e">
        <f>VLOOKUP(A56,'[3]chen TL'!$D$2:$AA$49,24,0)</f>
        <v>#N/A</v>
      </c>
      <c r="AD56" s="86" t="e">
        <f>VLOOKUP(A56,'[3]chen TL'!$D$2:$AD$49,27,0)</f>
        <v>#N/A</v>
      </c>
      <c r="AE56" s="86" t="e">
        <f>VLOOKUP(A56,'[3]chen TL'!$D$2:$AT$47,43,0)</f>
        <v>#N/A</v>
      </c>
      <c r="AF56" s="89"/>
      <c r="AG56" s="90"/>
      <c r="AK56" s="59" t="e">
        <f>VLOOKUP(A56,#REF!,16,0)</f>
        <v>#REF!</v>
      </c>
    </row>
    <row r="57" spans="1:37" ht="63" customHeight="1" x14ac:dyDescent="0.25">
      <c r="A57" s="79" t="str">
        <f t="shared" si="3"/>
        <v xml:space="preserve"> </v>
      </c>
      <c r="B57" s="80">
        <v>52</v>
      </c>
      <c r="C57" s="81">
        <f>VLOOKUP(A57,'[1]tong d1-d2'!$A$7:$C$503,3,0)</f>
        <v>0</v>
      </c>
      <c r="D57" s="82"/>
      <c r="E57" s="83"/>
      <c r="F57" s="84" t="str">
        <f t="shared" si="1"/>
        <v xml:space="preserve"> </v>
      </c>
      <c r="G57" s="85"/>
      <c r="H57" s="81">
        <f>VLOOKUP(A57,'[1]tong d1-d2'!$A$7:$G$503,7,0)</f>
        <v>0</v>
      </c>
      <c r="I57" s="80">
        <f>VLOOKUP(A57,'[1]tong d1-d2'!$A$7:$E$503,5,0)</f>
        <v>0</v>
      </c>
      <c r="J57" s="80" t="e">
        <f>VLOOKUP(A57,'[2]fie nguon'!$C$2:$H$462,6,0)</f>
        <v>#N/A</v>
      </c>
      <c r="K57" s="80" t="e">
        <f>VLOOKUP(A57,'[2]fie nguon'!$C$2:$J$462,8,0)</f>
        <v>#N/A</v>
      </c>
      <c r="L57" s="80" t="e">
        <f>VLOOKUP(A57,'[2]fie nguon'!$C$2:$I$462,7,0)</f>
        <v>#N/A</v>
      </c>
      <c r="M57" s="86"/>
      <c r="N57" s="86"/>
      <c r="O57" s="80" t="e">
        <f>VLOOKUP(A57,'[2]fie nguon'!$C$2:$L$462,10,0)</f>
        <v>#N/A</v>
      </c>
      <c r="P57" s="80" t="e">
        <f>VLOOKUP(A57,'[2]fie nguon'!$C$2:$M$462,11,0)</f>
        <v>#N/A</v>
      </c>
      <c r="Q57" s="80" t="e">
        <f>VLOOKUP(A57,'[2]fie nguon'!$C$2:$N$462,12,0)</f>
        <v>#N/A</v>
      </c>
      <c r="R57" s="80" t="e">
        <f>VLOOKUP(A57,'[2]fie nguon'!$C$2:$R$462,16,0)</f>
        <v>#N/A</v>
      </c>
      <c r="S57" s="86" t="e">
        <f>VLOOKUP(A57,'[3]chen TL'!$D$2:$AI$46,32,0)</f>
        <v>#N/A</v>
      </c>
      <c r="T57" s="86"/>
      <c r="U57" s="86" t="e">
        <f>VLOOKUP(A57,'[3]chen TL'!$D$2:$AL$46,35,0)</f>
        <v>#N/A</v>
      </c>
      <c r="V57" s="87" t="e">
        <f t="shared" si="2"/>
        <v>#N/A</v>
      </c>
      <c r="W57" s="86"/>
      <c r="X57" s="81" t="str">
        <f>VLOOKUP(A57,'[1]tong d1-d2'!$A$7:$J$503,10,0)</f>
        <v>4094/QĐ-ĐHKT ngày 16/12/2016 của Hiệu trưởng Trường ĐHKT</v>
      </c>
      <c r="Y57" s="88" t="e">
        <f>VLOOKUP(A57,'[3]chen TL'!$D$2:$BD$46,53,0)</f>
        <v>#N/A</v>
      </c>
      <c r="Z57" s="86" t="e">
        <f>VLOOKUP(A57,'[3]chen TL'!$D$2:$R$49,15,0)</f>
        <v>#N/A</v>
      </c>
      <c r="AA57" s="86" t="e">
        <f>VLOOKUP(A57,'[3]chen TL'!$D$2:$U$49,18,0)</f>
        <v>#N/A</v>
      </c>
      <c r="AB57" s="86" t="e">
        <f>VLOOKUP(A57,'[3]chen TL'!$D$2:$X$49,21,0)</f>
        <v>#N/A</v>
      </c>
      <c r="AC57" s="86" t="e">
        <f>VLOOKUP(A57,'[3]chen TL'!$D$2:$AA$49,24,0)</f>
        <v>#N/A</v>
      </c>
      <c r="AD57" s="86" t="e">
        <f>VLOOKUP(A57,'[3]chen TL'!$D$2:$AD$49,27,0)</f>
        <v>#N/A</v>
      </c>
      <c r="AE57" s="86" t="e">
        <f>VLOOKUP(A57,'[3]chen TL'!$D$2:$AT$47,43,0)</f>
        <v>#N/A</v>
      </c>
      <c r="AF57" s="89"/>
      <c r="AG57" s="90"/>
      <c r="AK57" s="59" t="e">
        <f>VLOOKUP(A57,#REF!,16,0)</f>
        <v>#REF!</v>
      </c>
    </row>
    <row r="58" spans="1:37" ht="63" customHeight="1" x14ac:dyDescent="0.25">
      <c r="A58" s="79" t="str">
        <f t="shared" si="3"/>
        <v xml:space="preserve"> </v>
      </c>
      <c r="B58" s="80">
        <v>53</v>
      </c>
      <c r="C58" s="81">
        <f>VLOOKUP(A58,'[1]tong d1-d2'!$A$7:$C$503,3,0)</f>
        <v>0</v>
      </c>
      <c r="D58" s="82"/>
      <c r="E58" s="83"/>
      <c r="F58" s="84" t="str">
        <f t="shared" si="1"/>
        <v xml:space="preserve"> </v>
      </c>
      <c r="G58" s="85"/>
      <c r="H58" s="81">
        <f>VLOOKUP(A58,'[1]tong d1-d2'!$A$7:$G$503,7,0)</f>
        <v>0</v>
      </c>
      <c r="I58" s="80">
        <f>VLOOKUP(A58,'[1]tong d1-d2'!$A$7:$E$503,5,0)</f>
        <v>0</v>
      </c>
      <c r="J58" s="80" t="e">
        <f>VLOOKUP(A58,'[2]fie nguon'!$C$2:$H$462,6,0)</f>
        <v>#N/A</v>
      </c>
      <c r="K58" s="80" t="e">
        <f>VLOOKUP(A58,'[2]fie nguon'!$C$2:$J$462,8,0)</f>
        <v>#N/A</v>
      </c>
      <c r="L58" s="80" t="e">
        <f>VLOOKUP(A58,'[2]fie nguon'!$C$2:$I$462,7,0)</f>
        <v>#N/A</v>
      </c>
      <c r="M58" s="86"/>
      <c r="N58" s="86"/>
      <c r="O58" s="80" t="e">
        <f>VLOOKUP(A58,'[2]fie nguon'!$C$2:$L$462,10,0)</f>
        <v>#N/A</v>
      </c>
      <c r="P58" s="80" t="e">
        <f>VLOOKUP(A58,'[2]fie nguon'!$C$2:$M$462,11,0)</f>
        <v>#N/A</v>
      </c>
      <c r="Q58" s="80" t="e">
        <f>VLOOKUP(A58,'[2]fie nguon'!$C$2:$N$462,12,0)</f>
        <v>#N/A</v>
      </c>
      <c r="R58" s="80" t="e">
        <f>VLOOKUP(A58,'[2]fie nguon'!$C$2:$R$462,16,0)</f>
        <v>#N/A</v>
      </c>
      <c r="S58" s="86" t="e">
        <f>VLOOKUP(A58,'[3]chen TL'!$D$2:$AI$46,32,0)</f>
        <v>#N/A</v>
      </c>
      <c r="T58" s="86"/>
      <c r="U58" s="86" t="e">
        <f>VLOOKUP(A58,'[3]chen TL'!$D$2:$AL$46,35,0)</f>
        <v>#N/A</v>
      </c>
      <c r="V58" s="87" t="e">
        <f t="shared" si="2"/>
        <v>#N/A</v>
      </c>
      <c r="W58" s="86"/>
      <c r="X58" s="81" t="str">
        <f>VLOOKUP(A58,'[1]tong d1-d2'!$A$7:$J$503,10,0)</f>
        <v>4094/QĐ-ĐHKT ngày 16/12/2016 của Hiệu trưởng Trường ĐHKT</v>
      </c>
      <c r="Y58" s="88" t="e">
        <f>VLOOKUP(A58,'[3]chen TL'!$D$2:$BD$46,53,0)</f>
        <v>#N/A</v>
      </c>
      <c r="Z58" s="86" t="e">
        <f>VLOOKUP(A58,'[3]chen TL'!$D$2:$R$49,15,0)</f>
        <v>#N/A</v>
      </c>
      <c r="AA58" s="86" t="e">
        <f>VLOOKUP(A58,'[3]chen TL'!$D$2:$U$49,18,0)</f>
        <v>#N/A</v>
      </c>
      <c r="AB58" s="86" t="e">
        <f>VLOOKUP(A58,'[3]chen TL'!$D$2:$X$49,21,0)</f>
        <v>#N/A</v>
      </c>
      <c r="AC58" s="86" t="e">
        <f>VLOOKUP(A58,'[3]chen TL'!$D$2:$AA$49,24,0)</f>
        <v>#N/A</v>
      </c>
      <c r="AD58" s="86" t="e">
        <f>VLOOKUP(A58,'[3]chen TL'!$D$2:$AD$49,27,0)</f>
        <v>#N/A</v>
      </c>
      <c r="AE58" s="86" t="e">
        <f>VLOOKUP(A58,'[3]chen TL'!$D$2:$AT$47,43,0)</f>
        <v>#N/A</v>
      </c>
      <c r="AF58" s="89"/>
      <c r="AG58" s="86"/>
      <c r="AH58" s="86"/>
      <c r="AK58" s="59" t="e">
        <f>VLOOKUP(A58,#REF!,16,0)</f>
        <v>#REF!</v>
      </c>
    </row>
    <row r="59" spans="1:37" ht="63" customHeight="1" x14ac:dyDescent="0.25">
      <c r="A59" s="79" t="str">
        <f t="shared" ref="A59:A85" si="4">TRIM(F59)&amp;" "&amp;TRIM(G59)</f>
        <v xml:space="preserve"> </v>
      </c>
      <c r="B59" s="80">
        <v>54</v>
      </c>
      <c r="C59" s="81">
        <f>VLOOKUP(A59,'[1]tong d1-d2'!$A$7:$C$503,3,0)</f>
        <v>0</v>
      </c>
      <c r="D59" s="95"/>
      <c r="E59" s="96"/>
      <c r="F59" s="84" t="str">
        <f t="shared" si="1"/>
        <v xml:space="preserve"> </v>
      </c>
      <c r="G59" s="99"/>
      <c r="H59" s="81">
        <f>VLOOKUP(A59,'[1]tong d1-d2'!$A$7:$G$503,7,0)</f>
        <v>0</v>
      </c>
      <c r="I59" s="80">
        <f>VLOOKUP(A59,'[1]tong d1-d2'!$A$7:$E$503,5,0)</f>
        <v>0</v>
      </c>
      <c r="J59" s="80" t="e">
        <f>VLOOKUP(A59,'[2]fie nguon'!$C$2:$H$462,6,0)</f>
        <v>#N/A</v>
      </c>
      <c r="K59" s="80" t="e">
        <f>VLOOKUP(A59,'[2]fie nguon'!$C$2:$J$462,8,0)</f>
        <v>#N/A</v>
      </c>
      <c r="L59" s="80" t="e">
        <f>VLOOKUP(A59,'[2]fie nguon'!$C$2:$I$462,7,0)</f>
        <v>#N/A</v>
      </c>
      <c r="M59" s="86"/>
      <c r="N59" s="86"/>
      <c r="O59" s="80" t="e">
        <f>VLOOKUP(A59,'[2]fie nguon'!$C$2:$L$462,10,0)</f>
        <v>#N/A</v>
      </c>
      <c r="P59" s="80" t="e">
        <f>VLOOKUP(A59,'[2]fie nguon'!$C$2:$M$462,11,0)</f>
        <v>#N/A</v>
      </c>
      <c r="Q59" s="80" t="e">
        <f>VLOOKUP(A59,'[2]fie nguon'!$C$2:$N$462,12,0)</f>
        <v>#N/A</v>
      </c>
      <c r="R59" s="80" t="e">
        <f>VLOOKUP(A59,'[2]fie nguon'!$C$2:$R$462,16,0)</f>
        <v>#N/A</v>
      </c>
      <c r="S59" s="86" t="e">
        <f>VLOOKUP(A59,'[3]chen TL'!$D$2:$AI$46,32,0)</f>
        <v>#N/A</v>
      </c>
      <c r="T59" s="86"/>
      <c r="U59" s="86" t="e">
        <f>VLOOKUP(A59,'[3]chen TL'!$D$2:$AL$46,35,0)</f>
        <v>#N/A</v>
      </c>
      <c r="V59" s="87" t="e">
        <f t="shared" si="2"/>
        <v>#N/A</v>
      </c>
      <c r="W59" s="86"/>
      <c r="X59" s="81" t="str">
        <f>VLOOKUP(A59,'[1]tong d1-d2'!$A$7:$J$503,10,0)</f>
        <v>4094/QĐ-ĐHKT ngày 16/12/2016 của Hiệu trưởng Trường ĐHKT</v>
      </c>
      <c r="Y59" s="88" t="e">
        <f>VLOOKUP(A59,'[3]chen TL'!$D$2:$BD$46,53,0)</f>
        <v>#N/A</v>
      </c>
      <c r="Z59" s="86" t="e">
        <f>VLOOKUP(A59,'[3]chen TL'!$D$2:$R$49,15,0)</f>
        <v>#N/A</v>
      </c>
      <c r="AA59" s="86" t="e">
        <f>VLOOKUP(A59,'[3]chen TL'!$D$2:$U$49,18,0)</f>
        <v>#N/A</v>
      </c>
      <c r="AB59" s="86" t="e">
        <f>VLOOKUP(A59,'[3]chen TL'!$D$2:$X$49,21,0)</f>
        <v>#N/A</v>
      </c>
      <c r="AC59" s="86" t="e">
        <f>VLOOKUP(A59,'[3]chen TL'!$D$2:$AA$49,24,0)</f>
        <v>#N/A</v>
      </c>
      <c r="AD59" s="86" t="e">
        <f>VLOOKUP(A59,'[3]chen TL'!$D$2:$AD$49,27,0)</f>
        <v>#N/A</v>
      </c>
      <c r="AE59" s="86" t="e">
        <f>VLOOKUP(A59,'[3]chen TL'!$D$2:$AT$47,43,0)</f>
        <v>#N/A</v>
      </c>
      <c r="AF59" s="89"/>
      <c r="AG59" s="86"/>
      <c r="AH59" s="86"/>
      <c r="AK59" s="59" t="e">
        <f>VLOOKUP(A59,#REF!,16,0)</f>
        <v>#REF!</v>
      </c>
    </row>
    <row r="60" spans="1:37" ht="94.5" customHeight="1" x14ac:dyDescent="0.25">
      <c r="A60" s="79" t="str">
        <f t="shared" si="4"/>
        <v xml:space="preserve"> </v>
      </c>
      <c r="B60" s="80">
        <v>55</v>
      </c>
      <c r="C60" s="81">
        <f>VLOOKUP(A60,'[1]tong d1-d2'!$A$7:$C$503,3,0)</f>
        <v>0</v>
      </c>
      <c r="D60" s="82"/>
      <c r="E60" s="83"/>
      <c r="F60" s="84" t="str">
        <f t="shared" si="1"/>
        <v xml:space="preserve"> </v>
      </c>
      <c r="G60" s="85"/>
      <c r="H60" s="81">
        <f>VLOOKUP(A60,'[1]tong d1-d2'!$A$7:$G$503,7,0)</f>
        <v>0</v>
      </c>
      <c r="I60" s="80">
        <f>VLOOKUP(A60,'[1]tong d1-d2'!$A$7:$E$503,5,0)</f>
        <v>0</v>
      </c>
      <c r="J60" s="80" t="e">
        <f>VLOOKUP(A60,'[2]fie nguon'!$C$2:$H$462,6,0)</f>
        <v>#N/A</v>
      </c>
      <c r="K60" s="80" t="e">
        <f>VLOOKUP(A60,'[2]fie nguon'!$C$2:$J$462,8,0)</f>
        <v>#N/A</v>
      </c>
      <c r="L60" s="80" t="e">
        <f>VLOOKUP(A60,'[2]fie nguon'!$C$2:$I$462,7,0)</f>
        <v>#N/A</v>
      </c>
      <c r="M60" s="86"/>
      <c r="N60" s="86"/>
      <c r="O60" s="80" t="e">
        <f>VLOOKUP(A60,'[2]fie nguon'!$C$2:$L$462,10,0)</f>
        <v>#N/A</v>
      </c>
      <c r="P60" s="80" t="e">
        <f>VLOOKUP(A60,'[2]fie nguon'!$C$2:$M$462,11,0)</f>
        <v>#N/A</v>
      </c>
      <c r="Q60" s="80" t="e">
        <f>VLOOKUP(A60,'[2]fie nguon'!$C$2:$N$462,12,0)</f>
        <v>#N/A</v>
      </c>
      <c r="R60" s="80" t="e">
        <f>VLOOKUP(A60,'[2]fie nguon'!$C$2:$R$462,16,0)</f>
        <v>#N/A</v>
      </c>
      <c r="S60" s="86" t="e">
        <f>VLOOKUP(A60,'[3]chen TL'!$D$2:$AI$46,32,0)</f>
        <v>#N/A</v>
      </c>
      <c r="T60" s="86"/>
      <c r="U60" s="86" t="e">
        <f>VLOOKUP(A60,'[3]chen TL'!$D$2:$AL$46,35,0)</f>
        <v>#N/A</v>
      </c>
      <c r="V60" s="87" t="e">
        <f t="shared" si="2"/>
        <v>#N/A</v>
      </c>
      <c r="W60" s="86"/>
      <c r="X60" s="81" t="str">
        <f>VLOOKUP(A60,'[1]tong d1-d2'!$A$7:$J$503,10,0)</f>
        <v>4094/QĐ-ĐHKT ngày 16/12/2016 của Hiệu trưởng Trường ĐHKT</v>
      </c>
      <c r="Y60" s="88" t="e">
        <f>VLOOKUP(A60,'[3]chen TL'!$D$2:$BD$46,53,0)</f>
        <v>#N/A</v>
      </c>
      <c r="Z60" s="86" t="e">
        <f>VLOOKUP(A60,'[3]chen TL'!$D$2:$R$49,15,0)</f>
        <v>#N/A</v>
      </c>
      <c r="AA60" s="86" t="e">
        <f>VLOOKUP(A60,'[3]chen TL'!$D$2:$U$49,18,0)</f>
        <v>#N/A</v>
      </c>
      <c r="AB60" s="86" t="e">
        <f>VLOOKUP(A60,'[3]chen TL'!$D$2:$X$49,21,0)</f>
        <v>#N/A</v>
      </c>
      <c r="AC60" s="86" t="e">
        <f>VLOOKUP(A60,'[3]chen TL'!$D$2:$AA$49,24,0)</f>
        <v>#N/A</v>
      </c>
      <c r="AD60" s="86" t="e">
        <f>VLOOKUP(A60,'[3]chen TL'!$D$2:$AD$49,27,0)</f>
        <v>#N/A</v>
      </c>
      <c r="AE60" s="86" t="e">
        <f>VLOOKUP(A60,'[3]chen TL'!$D$2:$AT$47,43,0)</f>
        <v>#N/A</v>
      </c>
      <c r="AF60" s="89"/>
      <c r="AG60" s="86"/>
      <c r="AH60" s="86"/>
      <c r="AK60" s="59" t="e">
        <f>VLOOKUP(A60,#REF!,16,0)</f>
        <v>#REF!</v>
      </c>
    </row>
    <row r="61" spans="1:37" ht="89.25" customHeight="1" x14ac:dyDescent="0.25">
      <c r="A61" s="79" t="str">
        <f t="shared" si="4"/>
        <v xml:space="preserve"> </v>
      </c>
      <c r="B61" s="80">
        <v>56</v>
      </c>
      <c r="C61" s="81">
        <f>VLOOKUP(A61,'[1]tong d1-d2'!$A$7:$C$503,3,0)</f>
        <v>0</v>
      </c>
      <c r="D61" s="82"/>
      <c r="E61" s="83"/>
      <c r="F61" s="84" t="str">
        <f t="shared" si="1"/>
        <v xml:space="preserve"> </v>
      </c>
      <c r="G61" s="85"/>
      <c r="H61" s="81">
        <f>VLOOKUP(A61,'[1]tong d1-d2'!$A$7:$G$503,7,0)</f>
        <v>0</v>
      </c>
      <c r="I61" s="80">
        <f>VLOOKUP(A61,'[1]tong d1-d2'!$A$7:$E$503,5,0)</f>
        <v>0</v>
      </c>
      <c r="J61" s="80" t="e">
        <f>VLOOKUP(A61,'[2]fie nguon'!$C$2:$H$462,6,0)</f>
        <v>#N/A</v>
      </c>
      <c r="K61" s="80" t="e">
        <f>VLOOKUP(A61,'[2]fie nguon'!$C$2:$J$462,8,0)</f>
        <v>#N/A</v>
      </c>
      <c r="L61" s="80" t="e">
        <f>VLOOKUP(A61,'[2]fie nguon'!$C$2:$I$462,7,0)</f>
        <v>#N/A</v>
      </c>
      <c r="M61" s="86"/>
      <c r="N61" s="86"/>
      <c r="O61" s="80" t="e">
        <f>VLOOKUP(A61,'[2]fie nguon'!$C$2:$L$462,10,0)</f>
        <v>#N/A</v>
      </c>
      <c r="P61" s="80" t="e">
        <f>VLOOKUP(A61,'[2]fie nguon'!$C$2:$M$462,11,0)</f>
        <v>#N/A</v>
      </c>
      <c r="Q61" s="80" t="e">
        <f>VLOOKUP(A61,'[2]fie nguon'!$C$2:$N$462,12,0)</f>
        <v>#N/A</v>
      </c>
      <c r="R61" s="80" t="e">
        <f>VLOOKUP(A61,'[2]fie nguon'!$C$2:$R$462,16,0)</f>
        <v>#N/A</v>
      </c>
      <c r="S61" s="86" t="e">
        <f>VLOOKUP(A61,'[3]chen TL'!$D$2:$AI$46,32,0)</f>
        <v>#N/A</v>
      </c>
      <c r="T61" s="86"/>
      <c r="U61" s="86" t="e">
        <f>VLOOKUP(A61,'[3]chen TL'!$D$2:$AL$46,35,0)</f>
        <v>#N/A</v>
      </c>
      <c r="V61" s="87" t="e">
        <f t="shared" ref="V61:V113" si="5">IF(U61&lt;3.999,"F",IF(U61&lt;1.99,"D",IF(U61&lt;5.499,"D+",IF(U61&lt;6.499,"C",IF(U61&lt;6.99,"C+",IF(U61&lt;7.99,"B",IF(U61&lt;8.499,"B+",IF(U61&lt;8.99,"A","A+"))))))))</f>
        <v>#N/A</v>
      </c>
      <c r="W61" s="86"/>
      <c r="X61" s="81" t="str">
        <f>VLOOKUP(A61,'[1]tong d1-d2'!$A$7:$J$503,10,0)</f>
        <v>4094/QĐ-ĐHKT ngày 16/12/2016 của Hiệu trưởng Trường ĐHKT</v>
      </c>
      <c r="Y61" s="88" t="e">
        <f>VLOOKUP(A61,'[3]chen TL'!$D$2:$BD$46,53,0)</f>
        <v>#N/A</v>
      </c>
      <c r="Z61" s="86" t="e">
        <f>VLOOKUP(A61,'[3]chen TL'!$D$2:$R$49,15,0)</f>
        <v>#N/A</v>
      </c>
      <c r="AA61" s="86" t="e">
        <f>VLOOKUP(A61,'[3]chen TL'!$D$2:$U$49,18,0)</f>
        <v>#N/A</v>
      </c>
      <c r="AB61" s="86" t="e">
        <f>VLOOKUP(A61,'[3]chen TL'!$D$2:$X$49,21,0)</f>
        <v>#N/A</v>
      </c>
      <c r="AC61" s="86" t="e">
        <f>VLOOKUP(A61,'[3]chen TL'!$D$2:$AA$49,24,0)</f>
        <v>#N/A</v>
      </c>
      <c r="AD61" s="86" t="e">
        <f>VLOOKUP(A61,'[3]chen TL'!$D$2:$AD$49,27,0)</f>
        <v>#N/A</v>
      </c>
      <c r="AE61" s="86" t="e">
        <f>VLOOKUP(A61,'[3]chen TL'!$D$2:$AT$47,43,0)</f>
        <v>#N/A</v>
      </c>
      <c r="AF61" s="89"/>
      <c r="AG61" s="86"/>
      <c r="AH61" s="86"/>
      <c r="AI61" s="100"/>
      <c r="AJ61" s="100"/>
      <c r="AK61" s="59" t="e">
        <f>VLOOKUP(A61,#REF!,16,0)</f>
        <v>#REF!</v>
      </c>
    </row>
    <row r="62" spans="1:37" ht="93" customHeight="1" x14ac:dyDescent="0.25">
      <c r="A62" s="79" t="str">
        <f t="shared" si="4"/>
        <v xml:space="preserve"> </v>
      </c>
      <c r="B62" s="80">
        <v>57</v>
      </c>
      <c r="C62" s="81">
        <f>VLOOKUP(A62,'[1]tong d1-d2'!$A$7:$C$503,3,0)</f>
        <v>0</v>
      </c>
      <c r="D62" s="82"/>
      <c r="E62" s="83"/>
      <c r="F62" s="84" t="str">
        <f t="shared" ref="F62:F111" si="6">TRIM(D62)&amp;" "&amp;TRIM(E62)</f>
        <v xml:space="preserve"> </v>
      </c>
      <c r="G62" s="85"/>
      <c r="H62" s="81">
        <f>VLOOKUP(A62,'[1]tong d1-d2'!$A$7:$G$503,7,0)</f>
        <v>0</v>
      </c>
      <c r="I62" s="80">
        <f>VLOOKUP(A62,'[1]tong d1-d2'!$A$7:$E$503,5,0)</f>
        <v>0</v>
      </c>
      <c r="J62" s="80" t="e">
        <f>VLOOKUP(A62,'[2]fie nguon'!$C$2:$H$462,6,0)</f>
        <v>#N/A</v>
      </c>
      <c r="K62" s="80" t="e">
        <f>VLOOKUP(A62,'[2]fie nguon'!$C$2:$J$462,8,0)</f>
        <v>#N/A</v>
      </c>
      <c r="L62" s="80" t="e">
        <f>VLOOKUP(A62,'[2]fie nguon'!$C$2:$I$462,7,0)</f>
        <v>#N/A</v>
      </c>
      <c r="M62" s="86"/>
      <c r="N62" s="86"/>
      <c r="O62" s="80" t="e">
        <f>VLOOKUP(A62,'[2]fie nguon'!$C$2:$L$462,10,0)</f>
        <v>#N/A</v>
      </c>
      <c r="P62" s="80" t="e">
        <f>VLOOKUP(A62,'[2]fie nguon'!$C$2:$M$462,11,0)</f>
        <v>#N/A</v>
      </c>
      <c r="Q62" s="80" t="e">
        <f>VLOOKUP(A62,'[2]fie nguon'!$C$2:$N$462,12,0)</f>
        <v>#N/A</v>
      </c>
      <c r="R62" s="80" t="e">
        <f>VLOOKUP(A62,'[2]fie nguon'!$C$2:$R$462,16,0)</f>
        <v>#N/A</v>
      </c>
      <c r="S62" s="86" t="e">
        <f>VLOOKUP(A62,'[3]chen TL'!$D$2:$AI$46,32,0)</f>
        <v>#N/A</v>
      </c>
      <c r="T62" s="86"/>
      <c r="U62" s="101" t="e">
        <f>VLOOKUP(A62,'[4]chen TL'!$D$2:$AL$83,35,0)</f>
        <v>#N/A</v>
      </c>
      <c r="V62" s="87" t="e">
        <f t="shared" si="5"/>
        <v>#N/A</v>
      </c>
      <c r="W62" s="86"/>
      <c r="X62" s="80" t="str">
        <f>VLOOKUP(A62,'[1]tong d1-d2'!$A$7:$J$503,10,0)</f>
        <v>4094/QĐ-ĐHKT ngày 16/12/2016 của Hiệu trưởng Trường ĐHKT</v>
      </c>
      <c r="Y62" s="88" t="e">
        <f>VLOOKUP(A62,'[3]chen TL'!$D$2:$BD$46,53,0)</f>
        <v>#N/A</v>
      </c>
      <c r="Z62" s="86" t="e">
        <f>VLOOKUP(A62,'[3]chen TL'!$D$2:$R$49,15,0)</f>
        <v>#N/A</v>
      </c>
      <c r="AA62" s="86" t="e">
        <f>VLOOKUP(A62,'[3]chen TL'!$D$2:$U$49,18,0)</f>
        <v>#N/A</v>
      </c>
      <c r="AB62" s="86" t="e">
        <f>VLOOKUP(A62,'[3]chen TL'!$D$2:$X$49,21,0)</f>
        <v>#N/A</v>
      </c>
      <c r="AC62" s="86" t="e">
        <f>VLOOKUP(A62,'[3]chen TL'!$D$2:$AA$49,24,0)</f>
        <v>#N/A</v>
      </c>
      <c r="AD62" s="86" t="e">
        <f>VLOOKUP(A62,'[3]chen TL'!$D$2:$AD$49,27,0)</f>
        <v>#N/A</v>
      </c>
      <c r="AE62" s="86" t="e">
        <f>VLOOKUP(A62,'[3]chen TL'!$D$2:$AT$47,43,0)</f>
        <v>#N/A</v>
      </c>
      <c r="AF62" s="89"/>
      <c r="AG62" s="86"/>
      <c r="AH62" s="86"/>
      <c r="AK62" s="59" t="e">
        <f>VLOOKUP(A62,#REF!,16,0)</f>
        <v>#REF!</v>
      </c>
    </row>
    <row r="63" spans="1:37" ht="63" customHeight="1" x14ac:dyDescent="0.25">
      <c r="A63" s="79" t="str">
        <f t="shared" si="4"/>
        <v xml:space="preserve"> </v>
      </c>
      <c r="B63" s="80">
        <v>58</v>
      </c>
      <c r="C63" s="81">
        <f>VLOOKUP(A63,'[1]tong d1-d2'!$A$7:$C$503,3,0)</f>
        <v>0</v>
      </c>
      <c r="D63" s="82"/>
      <c r="E63" s="83"/>
      <c r="F63" s="84" t="str">
        <f t="shared" si="6"/>
        <v xml:space="preserve"> </v>
      </c>
      <c r="G63" s="85"/>
      <c r="H63" s="81">
        <f>VLOOKUP(A63,'[1]tong d1-d2'!$A$7:$G$503,7,0)</f>
        <v>0</v>
      </c>
      <c r="I63" s="80">
        <f>VLOOKUP(A63,'[1]tong d1-d2'!$A$7:$E$503,5,0)</f>
        <v>0</v>
      </c>
      <c r="J63" s="80" t="e">
        <f>VLOOKUP(A63,'[2]fie nguon'!$C$2:$H$462,6,0)</f>
        <v>#N/A</v>
      </c>
      <c r="K63" s="80" t="e">
        <f>VLOOKUP(A63,'[2]fie nguon'!$C$2:$J$462,8,0)</f>
        <v>#N/A</v>
      </c>
      <c r="L63" s="80" t="e">
        <f>VLOOKUP(A63,'[2]fie nguon'!$C$2:$I$462,7,0)</f>
        <v>#N/A</v>
      </c>
      <c r="M63" s="86"/>
      <c r="N63" s="86"/>
      <c r="O63" s="80" t="e">
        <f>VLOOKUP(A63,'[2]fie nguon'!$C$2:$L$462,10,0)</f>
        <v>#N/A</v>
      </c>
      <c r="P63" s="80" t="e">
        <f>VLOOKUP(A63,'[2]fie nguon'!$C$2:$M$462,11,0)</f>
        <v>#N/A</v>
      </c>
      <c r="Q63" s="80" t="e">
        <f>VLOOKUP(A63,'[2]fie nguon'!$C$2:$N$462,12,0)</f>
        <v>#N/A</v>
      </c>
      <c r="R63" s="80" t="e">
        <f>VLOOKUP(A63,'[2]fie nguon'!$C$2:$R$462,16,0)</f>
        <v>#N/A</v>
      </c>
      <c r="S63" s="86" t="e">
        <f>VLOOKUP(A63,'[3]chen TL'!$D$2:$AI$46,32,0)</f>
        <v>#N/A</v>
      </c>
      <c r="T63" s="86"/>
      <c r="U63" s="101" t="e">
        <f>VLOOKUP(A63,'[4]chen TL'!$D$2:$AL$83,35,0)</f>
        <v>#N/A</v>
      </c>
      <c r="V63" s="87" t="e">
        <f t="shared" si="5"/>
        <v>#N/A</v>
      </c>
      <c r="W63" s="86"/>
      <c r="X63" s="80" t="str">
        <f>VLOOKUP(A63,'[1]tong d1-d2'!$A$7:$J$503,10,0)</f>
        <v>4094/QĐ-ĐHKT ngày 16/12/2016 của Hiệu trưởng Trường ĐHKT</v>
      </c>
      <c r="Y63" s="88" t="e">
        <f>VLOOKUP(A63,'[3]chen TL'!$D$2:$BD$46,53,0)</f>
        <v>#N/A</v>
      </c>
      <c r="Z63" s="86" t="e">
        <f>VLOOKUP(A63,'[3]chen TL'!$D$2:$R$49,15,0)</f>
        <v>#N/A</v>
      </c>
      <c r="AA63" s="86" t="e">
        <f>VLOOKUP(A63,'[3]chen TL'!$D$2:$U$49,18,0)</f>
        <v>#N/A</v>
      </c>
      <c r="AB63" s="86" t="e">
        <f>VLOOKUP(A63,'[3]chen TL'!$D$2:$X$49,21,0)</f>
        <v>#N/A</v>
      </c>
      <c r="AC63" s="86" t="e">
        <f>VLOOKUP(A63,'[3]chen TL'!$D$2:$AA$49,24,0)</f>
        <v>#N/A</v>
      </c>
      <c r="AD63" s="86" t="e">
        <f>VLOOKUP(A63,'[3]chen TL'!$D$2:$AD$49,27,0)</f>
        <v>#N/A</v>
      </c>
      <c r="AE63" s="86" t="e">
        <f>VLOOKUP(A63,'[3]chen TL'!$D$2:$AT$47,43,0)</f>
        <v>#N/A</v>
      </c>
      <c r="AF63" s="89"/>
      <c r="AG63" s="86"/>
      <c r="AH63" s="86"/>
      <c r="AK63" s="59" t="e">
        <f>VLOOKUP(A63,#REF!,16,0)</f>
        <v>#REF!</v>
      </c>
    </row>
    <row r="64" spans="1:37" ht="63" customHeight="1" x14ac:dyDescent="0.25">
      <c r="A64" s="79" t="str">
        <f t="shared" si="4"/>
        <v xml:space="preserve"> </v>
      </c>
      <c r="B64" s="80">
        <v>59</v>
      </c>
      <c r="C64" s="81">
        <f>VLOOKUP(A64,'[1]tong d1-d2'!$A$7:$C$503,3,0)</f>
        <v>0</v>
      </c>
      <c r="D64" s="82"/>
      <c r="E64" s="83"/>
      <c r="F64" s="84" t="str">
        <f t="shared" si="6"/>
        <v xml:space="preserve"> </v>
      </c>
      <c r="G64" s="85"/>
      <c r="H64" s="81">
        <f>VLOOKUP(A64,'[1]tong d1-d2'!$A$7:$G$503,7,0)</f>
        <v>0</v>
      </c>
      <c r="I64" s="80">
        <f>VLOOKUP(A64,'[1]tong d1-d2'!$A$7:$E$503,5,0)</f>
        <v>0</v>
      </c>
      <c r="J64" s="80" t="e">
        <f>VLOOKUP(A64,'[2]fie nguon'!$C$2:$H$462,6,0)</f>
        <v>#N/A</v>
      </c>
      <c r="K64" s="80" t="e">
        <f>VLOOKUP(A64,'[2]fie nguon'!$C$2:$J$462,8,0)</f>
        <v>#N/A</v>
      </c>
      <c r="L64" s="80" t="e">
        <f>VLOOKUP(A64,'[2]fie nguon'!$C$2:$I$462,7,0)</f>
        <v>#N/A</v>
      </c>
      <c r="M64" s="86"/>
      <c r="N64" s="86"/>
      <c r="O64" s="80" t="e">
        <f>VLOOKUP(A64,'[2]fie nguon'!$C$2:$L$462,10,0)</f>
        <v>#N/A</v>
      </c>
      <c r="P64" s="80" t="e">
        <f>VLOOKUP(A64,'[2]fie nguon'!$C$2:$M$462,11,0)</f>
        <v>#N/A</v>
      </c>
      <c r="Q64" s="80" t="e">
        <f>VLOOKUP(A64,'[2]fie nguon'!$C$2:$N$462,12,0)</f>
        <v>#N/A</v>
      </c>
      <c r="R64" s="80" t="e">
        <f>VLOOKUP(A64,'[2]fie nguon'!$C$2:$R$462,16,0)</f>
        <v>#N/A</v>
      </c>
      <c r="S64" s="86" t="e">
        <f>VLOOKUP(A64,'[3]chen TL'!$D$2:$AI$46,32,0)</f>
        <v>#N/A</v>
      </c>
      <c r="T64" s="86"/>
      <c r="U64" s="101" t="e">
        <f>VLOOKUP(A64,'[4]chen TL'!$D$2:$AL$83,35,0)</f>
        <v>#N/A</v>
      </c>
      <c r="V64" s="87" t="e">
        <f t="shared" si="5"/>
        <v>#N/A</v>
      </c>
      <c r="W64" s="86"/>
      <c r="X64" s="81" t="str">
        <f>VLOOKUP(A64,'[1]tong d1-d2'!$A$7:$J$503,10,0)</f>
        <v>4094/QĐ-ĐHKT ngày 16/12/2016 của Hiệu trưởng Trường ĐHKT</v>
      </c>
      <c r="Y64" s="88" t="e">
        <f>VLOOKUP(A64,'[3]chen TL'!$D$2:$BD$46,53,0)</f>
        <v>#N/A</v>
      </c>
      <c r="Z64" s="86" t="e">
        <f>VLOOKUP(A64,'[3]chen TL'!$D$2:$R$49,15,0)</f>
        <v>#N/A</v>
      </c>
      <c r="AA64" s="86" t="e">
        <f>VLOOKUP(A64,'[3]chen TL'!$D$2:$U$49,18,0)</f>
        <v>#N/A</v>
      </c>
      <c r="AB64" s="86" t="e">
        <f>VLOOKUP(A64,'[3]chen TL'!$D$2:$X$49,21,0)</f>
        <v>#N/A</v>
      </c>
      <c r="AC64" s="86" t="e">
        <f>VLOOKUP(A64,'[3]chen TL'!$D$2:$AA$49,24,0)</f>
        <v>#N/A</v>
      </c>
      <c r="AD64" s="86" t="e">
        <f>VLOOKUP(A64,'[3]chen TL'!$D$2:$AD$49,27,0)</f>
        <v>#N/A</v>
      </c>
      <c r="AE64" s="86" t="e">
        <f>VLOOKUP(A64,'[3]chen TL'!$D$2:$AT$47,43,0)</f>
        <v>#N/A</v>
      </c>
      <c r="AF64" s="89"/>
      <c r="AG64" s="86"/>
      <c r="AH64" s="86"/>
      <c r="AK64" s="59" t="e">
        <f>VLOOKUP(A64,#REF!,16,0)</f>
        <v>#REF!</v>
      </c>
    </row>
    <row r="65" spans="1:37" ht="84" customHeight="1" x14ac:dyDescent="0.25">
      <c r="A65" s="79" t="str">
        <f t="shared" si="4"/>
        <v xml:space="preserve"> </v>
      </c>
      <c r="B65" s="80">
        <v>60</v>
      </c>
      <c r="C65" s="81">
        <f>VLOOKUP(A65,'[1]tong d1-d2'!$A$7:$C$503,3,0)</f>
        <v>0</v>
      </c>
      <c r="D65" s="82"/>
      <c r="E65" s="83"/>
      <c r="F65" s="84" t="str">
        <f t="shared" si="6"/>
        <v xml:space="preserve"> </v>
      </c>
      <c r="G65" s="85"/>
      <c r="H65" s="81">
        <f>VLOOKUP(A65,'[1]tong d1-d2'!$A$7:$G$503,7,0)</f>
        <v>0</v>
      </c>
      <c r="I65" s="80">
        <f>VLOOKUP(A65,'[1]tong d1-d2'!$A$7:$E$503,5,0)</f>
        <v>0</v>
      </c>
      <c r="J65" s="80" t="e">
        <f>VLOOKUP(A65,'[2]fie nguon'!$C$2:$H$462,6,0)</f>
        <v>#N/A</v>
      </c>
      <c r="K65" s="80" t="e">
        <f>VLOOKUP(A65,'[2]fie nguon'!$C$2:$J$462,8,0)</f>
        <v>#N/A</v>
      </c>
      <c r="L65" s="80" t="e">
        <f>VLOOKUP(A65,'[2]fie nguon'!$C$2:$I$462,7,0)</f>
        <v>#N/A</v>
      </c>
      <c r="M65" s="86"/>
      <c r="N65" s="86"/>
      <c r="O65" s="80" t="e">
        <f>VLOOKUP(A65,'[2]fie nguon'!$C$2:$L$462,10,0)</f>
        <v>#N/A</v>
      </c>
      <c r="P65" s="80" t="e">
        <f>VLOOKUP(A65,'[2]fie nguon'!$C$2:$M$462,11,0)</f>
        <v>#N/A</v>
      </c>
      <c r="Q65" s="80" t="e">
        <f>VLOOKUP(A65,'[2]fie nguon'!$C$2:$N$462,12,0)</f>
        <v>#N/A</v>
      </c>
      <c r="R65" s="80" t="e">
        <f>VLOOKUP(A65,'[2]fie nguon'!$C$2:$R$462,16,0)</f>
        <v>#N/A</v>
      </c>
      <c r="S65" s="86" t="e">
        <f>VLOOKUP(A65,'[3]chen TL'!$D$2:$AI$46,32,0)</f>
        <v>#N/A</v>
      </c>
      <c r="T65" s="86"/>
      <c r="U65" s="101" t="e">
        <f>VLOOKUP(A65,'[4]chen TL'!$D$2:$AL$83,35,0)</f>
        <v>#N/A</v>
      </c>
      <c r="V65" s="87" t="e">
        <f t="shared" si="5"/>
        <v>#N/A</v>
      </c>
      <c r="W65" s="86"/>
      <c r="X65" s="81" t="str">
        <f>VLOOKUP(A65,'[1]tong d1-d2'!$A$7:$J$503,10,0)</f>
        <v>4094/QĐ-ĐHKT ngày 16/12/2016 của Hiệu trưởng Trường ĐHKT</v>
      </c>
      <c r="Y65" s="88" t="e">
        <f>VLOOKUP(A65,'[3]chen TL'!$D$2:$BD$46,53,0)</f>
        <v>#N/A</v>
      </c>
      <c r="Z65" s="86" t="e">
        <f>VLOOKUP(A65,'[3]chen TL'!$D$2:$R$49,15,0)</f>
        <v>#N/A</v>
      </c>
      <c r="AA65" s="86" t="e">
        <f>VLOOKUP(A65,'[3]chen TL'!$D$2:$U$49,18,0)</f>
        <v>#N/A</v>
      </c>
      <c r="AB65" s="86" t="e">
        <f>VLOOKUP(A65,'[3]chen TL'!$D$2:$X$49,21,0)</f>
        <v>#N/A</v>
      </c>
      <c r="AC65" s="86" t="e">
        <f>VLOOKUP(A65,'[3]chen TL'!$D$2:$AA$49,24,0)</f>
        <v>#N/A</v>
      </c>
      <c r="AD65" s="86" t="e">
        <f>VLOOKUP(A65,'[3]chen TL'!$D$2:$AD$49,27,0)</f>
        <v>#N/A</v>
      </c>
      <c r="AE65" s="86" t="e">
        <f>VLOOKUP(A65,'[3]chen TL'!$D$2:$AT$47,43,0)</f>
        <v>#N/A</v>
      </c>
      <c r="AF65" s="89"/>
      <c r="AG65" s="86"/>
      <c r="AH65" s="86"/>
      <c r="AK65" s="59" t="e">
        <f>VLOOKUP(A65,#REF!,16,0)</f>
        <v>#REF!</v>
      </c>
    </row>
    <row r="66" spans="1:37" ht="75" customHeight="1" x14ac:dyDescent="0.25">
      <c r="A66" s="79" t="str">
        <f t="shared" si="4"/>
        <v xml:space="preserve"> </v>
      </c>
      <c r="B66" s="80">
        <v>69</v>
      </c>
      <c r="C66" s="81">
        <f>VLOOKUP(A66,'[1]tong d1-d2'!$A$7:$C$503,3,0)</f>
        <v>0</v>
      </c>
      <c r="D66" s="82"/>
      <c r="E66" s="83"/>
      <c r="F66" s="84" t="str">
        <f t="shared" si="6"/>
        <v xml:space="preserve"> </v>
      </c>
      <c r="G66" s="85"/>
      <c r="H66" s="81">
        <f>VLOOKUP(A66,'[1]tong d1-d2'!$A$7:$G$503,7,0)</f>
        <v>0</v>
      </c>
      <c r="I66" s="80">
        <f>VLOOKUP(A66,'[1]tong d1-d2'!$A$7:$E$503,5,0)</f>
        <v>0</v>
      </c>
      <c r="J66" s="80" t="e">
        <f>VLOOKUP(A66,'[2]fie nguon'!$C$2:$H$462,6,0)</f>
        <v>#N/A</v>
      </c>
      <c r="K66" s="80" t="e">
        <f>VLOOKUP(A66,'[2]fie nguon'!$C$2:$J$462,8,0)</f>
        <v>#N/A</v>
      </c>
      <c r="L66" s="80" t="e">
        <f>VLOOKUP(A66,'[2]fie nguon'!$C$2:$I$462,7,0)</f>
        <v>#N/A</v>
      </c>
      <c r="M66" s="86"/>
      <c r="N66" s="86"/>
      <c r="O66" s="80" t="e">
        <f>VLOOKUP(A66,'[2]fie nguon'!$C$2:$L$462,10,0)</f>
        <v>#N/A</v>
      </c>
      <c r="P66" s="80" t="e">
        <f>VLOOKUP(A66,'[2]fie nguon'!$C$2:$M$462,11,0)</f>
        <v>#N/A</v>
      </c>
      <c r="Q66" s="80" t="e">
        <f>VLOOKUP(A66,'[2]fie nguon'!$C$2:$N$462,12,0)</f>
        <v>#N/A</v>
      </c>
      <c r="R66" s="80" t="e">
        <f>VLOOKUP(A66,'[2]fie nguon'!$C$2:$R$462,16,0)</f>
        <v>#N/A</v>
      </c>
      <c r="S66" s="86" t="e">
        <f>VLOOKUP(A66,'[3]chen TL'!$D$2:$AI$46,32,0)</f>
        <v>#N/A</v>
      </c>
      <c r="T66" s="86"/>
      <c r="U66" s="101" t="e">
        <f>VLOOKUP(A66,'[4]chen TL'!$D$2:$AL$83,35,0)</f>
        <v>#N/A</v>
      </c>
      <c r="V66" s="87" t="e">
        <f t="shared" si="5"/>
        <v>#N/A</v>
      </c>
      <c r="W66" s="86"/>
      <c r="X66" s="81" t="str">
        <f>VLOOKUP(A66,'[1]tong d1-d2'!$A$7:$J$503,10,0)</f>
        <v>4094/QĐ-ĐHKT ngày 16/12/2016 của Hiệu trưởng Trường ĐHKT</v>
      </c>
      <c r="Y66" s="88" t="e">
        <f>VLOOKUP(A66,'[3]chen TL'!$D$2:$BD$46,53,0)</f>
        <v>#N/A</v>
      </c>
      <c r="Z66" s="86" t="e">
        <f>VLOOKUP(A66,'[3]chen TL'!$D$2:$R$49,15,0)</f>
        <v>#N/A</v>
      </c>
      <c r="AA66" s="86" t="e">
        <f>VLOOKUP(A66,'[3]chen TL'!$D$2:$U$49,18,0)</f>
        <v>#N/A</v>
      </c>
      <c r="AB66" s="86" t="e">
        <f>VLOOKUP(A66,'[3]chen TL'!$D$2:$X$49,21,0)</f>
        <v>#N/A</v>
      </c>
      <c r="AC66" s="86" t="e">
        <f>VLOOKUP(A66,'[3]chen TL'!$D$2:$AA$49,24,0)</f>
        <v>#N/A</v>
      </c>
      <c r="AD66" s="86" t="e">
        <f>VLOOKUP(A66,'[3]chen TL'!$D$2:$AD$49,27,0)</f>
        <v>#N/A</v>
      </c>
      <c r="AE66" s="86" t="e">
        <f>VLOOKUP(A66,'[3]chen TL'!$D$2:$AT$47,43,0)</f>
        <v>#N/A</v>
      </c>
      <c r="AF66" s="89"/>
      <c r="AG66" s="86"/>
      <c r="AH66" s="86"/>
      <c r="AK66" s="59" t="e">
        <f>VLOOKUP(A66,#REF!,16,0)</f>
        <v>#REF!</v>
      </c>
    </row>
    <row r="67" spans="1:37" ht="101.25" customHeight="1" x14ac:dyDescent="0.25">
      <c r="A67" s="79" t="str">
        <f t="shared" si="4"/>
        <v xml:space="preserve"> </v>
      </c>
      <c r="B67" s="80">
        <v>70</v>
      </c>
      <c r="C67" s="81">
        <f>VLOOKUP(A67,'[1]tong d1-d2'!$A$7:$C$503,3,0)</f>
        <v>0</v>
      </c>
      <c r="D67" s="82"/>
      <c r="E67" s="83"/>
      <c r="F67" s="84" t="str">
        <f t="shared" si="6"/>
        <v xml:space="preserve"> </v>
      </c>
      <c r="G67" s="85"/>
      <c r="H67" s="81">
        <f>VLOOKUP(A67,'[1]tong d1-d2'!$A$7:$G$503,7,0)</f>
        <v>0</v>
      </c>
      <c r="I67" s="80">
        <f>VLOOKUP(A67,'[1]tong d1-d2'!$A$7:$E$503,5,0)</f>
        <v>0</v>
      </c>
      <c r="J67" s="80" t="e">
        <f>VLOOKUP(A67,'[2]fie nguon'!$C$2:$H$462,6,0)</f>
        <v>#N/A</v>
      </c>
      <c r="K67" s="80" t="e">
        <f>VLOOKUP(A67,'[2]fie nguon'!$C$2:$J$462,8,0)</f>
        <v>#N/A</v>
      </c>
      <c r="L67" s="80" t="e">
        <f>VLOOKUP(A67,'[2]fie nguon'!$C$2:$I$462,7,0)</f>
        <v>#N/A</v>
      </c>
      <c r="M67" s="86"/>
      <c r="N67" s="86"/>
      <c r="O67" s="80" t="e">
        <f>VLOOKUP(A67,'[2]fie nguon'!$C$2:$L$462,10,0)</f>
        <v>#N/A</v>
      </c>
      <c r="P67" s="80" t="e">
        <f>VLOOKUP(A67,'[2]fie nguon'!$C$2:$M$462,11,0)</f>
        <v>#N/A</v>
      </c>
      <c r="Q67" s="80" t="e">
        <f>VLOOKUP(A67,'[2]fie nguon'!$C$2:$N$462,12,0)</f>
        <v>#N/A</v>
      </c>
      <c r="R67" s="80" t="e">
        <f>VLOOKUP(A67,'[2]fie nguon'!$C$2:$R$462,16,0)</f>
        <v>#N/A</v>
      </c>
      <c r="S67" s="86" t="e">
        <f>VLOOKUP(A67,'[3]chen TL'!$D$2:$AI$46,32,0)</f>
        <v>#N/A</v>
      </c>
      <c r="T67" s="86"/>
      <c r="U67" s="101" t="e">
        <f>VLOOKUP(A67,'[4]chen TL'!$D$2:$AL$83,35,0)</f>
        <v>#N/A</v>
      </c>
      <c r="V67" s="87" t="e">
        <f t="shared" si="5"/>
        <v>#N/A</v>
      </c>
      <c r="W67" s="86"/>
      <c r="X67" s="81" t="str">
        <f>VLOOKUP(A67,'[1]tong d1-d2'!$A$7:$J$503,10,0)</f>
        <v>4094/QĐ-ĐHKT ngày 16/12/2016 của Hiệu trưởng Trường ĐHKT</v>
      </c>
      <c r="Y67" s="88" t="e">
        <f>VLOOKUP(A67,'[3]chen TL'!$D$2:$BD$46,53,0)</f>
        <v>#N/A</v>
      </c>
      <c r="Z67" s="86" t="e">
        <f>VLOOKUP(A67,'[3]chen TL'!$D$2:$R$49,15,0)</f>
        <v>#N/A</v>
      </c>
      <c r="AA67" s="86" t="e">
        <f>VLOOKUP(A67,'[3]chen TL'!$D$2:$U$49,18,0)</f>
        <v>#N/A</v>
      </c>
      <c r="AB67" s="86" t="e">
        <f>VLOOKUP(A67,'[3]chen TL'!$D$2:$X$49,21,0)</f>
        <v>#N/A</v>
      </c>
      <c r="AC67" s="86" t="e">
        <f>VLOOKUP(A67,'[3]chen TL'!$D$2:$AA$49,24,0)</f>
        <v>#N/A</v>
      </c>
      <c r="AD67" s="86" t="e">
        <f>VLOOKUP(A67,'[3]chen TL'!$D$2:$AD$49,27,0)</f>
        <v>#N/A</v>
      </c>
      <c r="AE67" s="86" t="e">
        <f>VLOOKUP(A67,'[3]chen TL'!$D$2:$AT$47,43,0)</f>
        <v>#N/A</v>
      </c>
      <c r="AF67" s="89"/>
      <c r="AG67" s="86"/>
      <c r="AH67" s="86"/>
      <c r="AK67" s="59" t="e">
        <f>VLOOKUP(A67,#REF!,16,0)</f>
        <v>#REF!</v>
      </c>
    </row>
    <row r="68" spans="1:37" ht="63" customHeight="1" x14ac:dyDescent="0.25">
      <c r="A68" s="79" t="str">
        <f t="shared" si="4"/>
        <v xml:space="preserve"> </v>
      </c>
      <c r="B68" s="80">
        <v>71</v>
      </c>
      <c r="C68" s="81">
        <f>VLOOKUP(A68,'[1]tong d1-d2'!$A$7:$C$503,3,0)</f>
        <v>0</v>
      </c>
      <c r="D68" s="82"/>
      <c r="E68" s="83"/>
      <c r="F68" s="84" t="str">
        <f t="shared" si="6"/>
        <v xml:space="preserve"> </v>
      </c>
      <c r="G68" s="85"/>
      <c r="H68" s="81">
        <f>VLOOKUP(A68,'[1]tong d1-d2'!$A$7:$G$503,7,0)</f>
        <v>0</v>
      </c>
      <c r="I68" s="80">
        <f>VLOOKUP(A68,'[1]tong d1-d2'!$A$7:$E$503,5,0)</f>
        <v>0</v>
      </c>
      <c r="J68" s="80" t="e">
        <f>VLOOKUP(A68,'[2]fie nguon'!$C$2:$H$462,6,0)</f>
        <v>#N/A</v>
      </c>
      <c r="K68" s="80" t="e">
        <f>VLOOKUP(A68,'[2]fie nguon'!$C$2:$J$462,8,0)</f>
        <v>#N/A</v>
      </c>
      <c r="L68" s="80" t="e">
        <f>VLOOKUP(A68,'[2]fie nguon'!$C$2:$I$462,7,0)</f>
        <v>#N/A</v>
      </c>
      <c r="M68" s="86"/>
      <c r="N68" s="86"/>
      <c r="O68" s="80" t="e">
        <f>VLOOKUP(A68,'[2]fie nguon'!$C$2:$L$462,10,0)</f>
        <v>#N/A</v>
      </c>
      <c r="P68" s="80" t="e">
        <f>VLOOKUP(A68,'[2]fie nguon'!$C$2:$M$462,11,0)</f>
        <v>#N/A</v>
      </c>
      <c r="Q68" s="80" t="e">
        <f>VLOOKUP(A68,'[2]fie nguon'!$C$2:$N$462,12,0)</f>
        <v>#N/A</v>
      </c>
      <c r="R68" s="80" t="e">
        <f>VLOOKUP(A68,'[2]fie nguon'!$C$2:$R$462,16,0)</f>
        <v>#N/A</v>
      </c>
      <c r="S68" s="86" t="e">
        <f>VLOOKUP(A68,'[3]chen TL'!$D$2:$AI$46,32,0)</f>
        <v>#N/A</v>
      </c>
      <c r="T68" s="86"/>
      <c r="U68" s="101" t="e">
        <f>VLOOKUP(A68,'[4]chen TL'!$D$2:$AL$83,35,0)</f>
        <v>#N/A</v>
      </c>
      <c r="V68" s="87" t="e">
        <f t="shared" si="5"/>
        <v>#N/A</v>
      </c>
      <c r="W68" s="86"/>
      <c r="X68" s="81" t="str">
        <f>VLOOKUP(A68,'[1]tong d1-d2'!$A$7:$J$503,10,0)</f>
        <v>4094/QĐ-ĐHKT ngày 16/12/2016 của Hiệu trưởng Trường ĐHKT</v>
      </c>
      <c r="Y68" s="88" t="e">
        <f>VLOOKUP(A68,'[3]chen TL'!$D$2:$BD$46,53,0)</f>
        <v>#N/A</v>
      </c>
      <c r="Z68" s="86" t="e">
        <f>VLOOKUP(A68,'[3]chen TL'!$D$2:$R$49,15,0)</f>
        <v>#N/A</v>
      </c>
      <c r="AA68" s="86" t="e">
        <f>VLOOKUP(A68,'[3]chen TL'!$D$2:$U$49,18,0)</f>
        <v>#N/A</v>
      </c>
      <c r="AB68" s="86" t="e">
        <f>VLOOKUP(A68,'[3]chen TL'!$D$2:$X$49,21,0)</f>
        <v>#N/A</v>
      </c>
      <c r="AC68" s="86" t="e">
        <f>VLOOKUP(A68,'[3]chen TL'!$D$2:$AA$49,24,0)</f>
        <v>#N/A</v>
      </c>
      <c r="AD68" s="86" t="e">
        <f>VLOOKUP(A68,'[3]chen TL'!$D$2:$AD$49,27,0)</f>
        <v>#N/A</v>
      </c>
      <c r="AE68" s="86" t="e">
        <f>VLOOKUP(A68,'[3]chen TL'!$D$2:$AT$47,43,0)</f>
        <v>#N/A</v>
      </c>
      <c r="AF68" s="89"/>
      <c r="AG68" s="86"/>
      <c r="AH68" s="86"/>
      <c r="AK68" s="59" t="e">
        <f>VLOOKUP(A68,#REF!,16,0)</f>
        <v>#REF!</v>
      </c>
    </row>
    <row r="69" spans="1:37" ht="63" customHeight="1" x14ac:dyDescent="0.25">
      <c r="A69" s="79" t="str">
        <f t="shared" si="4"/>
        <v xml:space="preserve"> </v>
      </c>
      <c r="B69" s="80">
        <v>72</v>
      </c>
      <c r="C69" s="81">
        <f>VLOOKUP(A69,'[1]tong d1-d2'!$A$7:$C$503,3,0)</f>
        <v>0</v>
      </c>
      <c r="D69" s="82"/>
      <c r="E69" s="83"/>
      <c r="F69" s="84" t="str">
        <f t="shared" si="6"/>
        <v xml:space="preserve"> </v>
      </c>
      <c r="G69" s="85"/>
      <c r="H69" s="81">
        <f>VLOOKUP(A69,'[1]tong d1-d2'!$A$7:$G$503,7,0)</f>
        <v>0</v>
      </c>
      <c r="I69" s="80">
        <f>VLOOKUP(A69,'[1]tong d1-d2'!$A$7:$E$503,5,0)</f>
        <v>0</v>
      </c>
      <c r="J69" s="80" t="e">
        <f>VLOOKUP(A69,'[2]fie nguon'!$C$2:$H$462,6,0)</f>
        <v>#N/A</v>
      </c>
      <c r="K69" s="80" t="e">
        <f>VLOOKUP(A69,'[2]fie nguon'!$C$2:$J$462,8,0)</f>
        <v>#N/A</v>
      </c>
      <c r="L69" s="80" t="e">
        <f>VLOOKUP(A69,'[2]fie nguon'!$C$2:$I$462,7,0)</f>
        <v>#N/A</v>
      </c>
      <c r="M69" s="86"/>
      <c r="N69" s="86"/>
      <c r="O69" s="80" t="e">
        <f>VLOOKUP(A69,'[2]fie nguon'!$C$2:$L$462,10,0)</f>
        <v>#N/A</v>
      </c>
      <c r="P69" s="80" t="e">
        <f>VLOOKUP(A69,'[2]fie nguon'!$C$2:$M$462,11,0)</f>
        <v>#N/A</v>
      </c>
      <c r="Q69" s="80" t="e">
        <f>VLOOKUP(A69,'[2]fie nguon'!$C$2:$N$462,12,0)</f>
        <v>#N/A</v>
      </c>
      <c r="R69" s="80" t="e">
        <f>VLOOKUP(A69,'[2]fie nguon'!$C$2:$R$462,16,0)</f>
        <v>#N/A</v>
      </c>
      <c r="S69" s="86" t="e">
        <f>VLOOKUP(A69,'[3]chen TL'!$D$2:$AI$46,32,0)</f>
        <v>#N/A</v>
      </c>
      <c r="T69" s="86"/>
      <c r="U69" s="101" t="s">
        <v>120</v>
      </c>
      <c r="V69" s="87" t="str">
        <f t="shared" si="5"/>
        <v>A+</v>
      </c>
      <c r="W69" s="86"/>
      <c r="X69" s="81" t="str">
        <f>VLOOKUP(A69,'[1]tong d1-d2'!$A$7:$J$503,10,0)</f>
        <v>4094/QĐ-ĐHKT ngày 16/12/2016 của Hiệu trưởng Trường ĐHKT</v>
      </c>
      <c r="Y69" s="88" t="e">
        <f>VLOOKUP(A69,'[3]chen TL'!$D$2:$BD$46,53,0)</f>
        <v>#N/A</v>
      </c>
      <c r="Z69" s="86" t="e">
        <f>VLOOKUP(A69,'[3]chen TL'!$D$2:$R$49,15,0)</f>
        <v>#N/A</v>
      </c>
      <c r="AA69" s="86" t="e">
        <f>VLOOKUP(A69,'[3]chen TL'!$D$2:$U$49,18,0)</f>
        <v>#N/A</v>
      </c>
      <c r="AB69" s="86" t="e">
        <f>VLOOKUP(A69,'[3]chen TL'!$D$2:$X$49,21,0)</f>
        <v>#N/A</v>
      </c>
      <c r="AC69" s="86" t="e">
        <f>VLOOKUP(A69,'[3]chen TL'!$D$2:$AA$49,24,0)</f>
        <v>#N/A</v>
      </c>
      <c r="AD69" s="86" t="e">
        <f>VLOOKUP(A69,'[3]chen TL'!$D$2:$AD$49,27,0)</f>
        <v>#N/A</v>
      </c>
      <c r="AE69" s="86" t="e">
        <f>VLOOKUP(A69,'[3]chen TL'!$D$2:$AT$47,43,0)</f>
        <v>#N/A</v>
      </c>
      <c r="AF69" s="89"/>
      <c r="AG69" s="86"/>
      <c r="AH69" s="86"/>
      <c r="AK69" s="59" t="e">
        <f>VLOOKUP(A69,#REF!,16,0)</f>
        <v>#REF!</v>
      </c>
    </row>
    <row r="70" spans="1:37" ht="81.75" customHeight="1" x14ac:dyDescent="0.25">
      <c r="A70" s="79" t="str">
        <f t="shared" si="4"/>
        <v xml:space="preserve"> </v>
      </c>
      <c r="B70" s="80">
        <v>73</v>
      </c>
      <c r="C70" s="81">
        <f>VLOOKUP(A70,'[1]tong d1-d2'!$A$7:$C$503,3,0)</f>
        <v>0</v>
      </c>
      <c r="D70" s="82"/>
      <c r="E70" s="83"/>
      <c r="F70" s="84" t="str">
        <f t="shared" si="6"/>
        <v xml:space="preserve"> </v>
      </c>
      <c r="G70" s="85"/>
      <c r="H70" s="81">
        <f>VLOOKUP(A70,'[1]tong d1-d2'!$A$7:$G$503,7,0)</f>
        <v>0</v>
      </c>
      <c r="I70" s="80">
        <f>VLOOKUP(A70,'[1]tong d1-d2'!$A$7:$E$503,5,0)</f>
        <v>0</v>
      </c>
      <c r="J70" s="80" t="e">
        <f>VLOOKUP(A70,'[2]fie nguon'!$C$2:$H$462,6,0)</f>
        <v>#N/A</v>
      </c>
      <c r="K70" s="80" t="e">
        <f>VLOOKUP(A70,'[2]fie nguon'!$C$2:$J$462,8,0)</f>
        <v>#N/A</v>
      </c>
      <c r="L70" s="80" t="e">
        <f>VLOOKUP(A70,'[2]fie nguon'!$C$2:$I$462,7,0)</f>
        <v>#N/A</v>
      </c>
      <c r="M70" s="86"/>
      <c r="N70" s="86"/>
      <c r="O70" s="80" t="e">
        <f>VLOOKUP(A70,'[2]fie nguon'!$C$2:$L$462,10,0)</f>
        <v>#N/A</v>
      </c>
      <c r="P70" s="80" t="e">
        <f>VLOOKUP(A70,'[2]fie nguon'!$C$2:$M$462,11,0)</f>
        <v>#N/A</v>
      </c>
      <c r="Q70" s="80" t="e">
        <f>VLOOKUP(A70,'[2]fie nguon'!$C$2:$N$462,12,0)</f>
        <v>#N/A</v>
      </c>
      <c r="R70" s="80" t="e">
        <f>VLOOKUP(A70,'[2]fie nguon'!$C$2:$R$462,16,0)</f>
        <v>#N/A</v>
      </c>
      <c r="S70" s="86" t="e">
        <f>VLOOKUP(A70,'[3]chen TL'!$D$2:$AI$46,32,0)</f>
        <v>#N/A</v>
      </c>
      <c r="T70" s="86"/>
      <c r="U70" s="101" t="e">
        <f>VLOOKUP(A70,'[4]chen TL'!$D$2:$AL$83,35,0)</f>
        <v>#N/A</v>
      </c>
      <c r="V70" s="87" t="e">
        <f t="shared" si="5"/>
        <v>#N/A</v>
      </c>
      <c r="W70" s="86"/>
      <c r="X70" s="81" t="str">
        <f>VLOOKUP(A70,'[1]tong d1-d2'!$A$7:$J$503,10,0)</f>
        <v>4094/QĐ-ĐHKT ngày 16/12/2016 của Hiệu trưởng Trường ĐHKT</v>
      </c>
      <c r="Y70" s="88" t="e">
        <f>VLOOKUP(A70,'[3]chen TL'!$D$2:$BD$46,53,0)</f>
        <v>#N/A</v>
      </c>
      <c r="Z70" s="86" t="e">
        <f>VLOOKUP(A70,'[3]chen TL'!$D$2:$R$49,15,0)</f>
        <v>#N/A</v>
      </c>
      <c r="AA70" s="86" t="e">
        <f>VLOOKUP(A70,'[3]chen TL'!$D$2:$U$49,18,0)</f>
        <v>#N/A</v>
      </c>
      <c r="AB70" s="86" t="e">
        <f>VLOOKUP(A70,'[3]chen TL'!$D$2:$X$49,21,0)</f>
        <v>#N/A</v>
      </c>
      <c r="AC70" s="86" t="e">
        <f>VLOOKUP(A70,'[3]chen TL'!$D$2:$AA$49,24,0)</f>
        <v>#N/A</v>
      </c>
      <c r="AD70" s="86" t="e">
        <f>VLOOKUP(A70,'[3]chen TL'!$D$2:$AD$49,27,0)</f>
        <v>#N/A</v>
      </c>
      <c r="AE70" s="86" t="e">
        <f>VLOOKUP(A70,'[3]chen TL'!$D$2:$AT$47,43,0)</f>
        <v>#N/A</v>
      </c>
      <c r="AF70" s="89"/>
      <c r="AG70" s="86"/>
      <c r="AH70" s="86"/>
      <c r="AK70" s="59" t="e">
        <f>VLOOKUP(A70,#REF!,16,0)</f>
        <v>#REF!</v>
      </c>
    </row>
    <row r="71" spans="1:37" ht="66" customHeight="1" x14ac:dyDescent="0.25">
      <c r="A71" s="79" t="str">
        <f t="shared" si="4"/>
        <v xml:space="preserve"> </v>
      </c>
      <c r="B71" s="80">
        <v>74</v>
      </c>
      <c r="C71" s="81">
        <f>VLOOKUP(A71,'[1]tong d1-d2'!$A$7:$C$503,3,0)</f>
        <v>0</v>
      </c>
      <c r="D71" s="82"/>
      <c r="E71" s="83"/>
      <c r="F71" s="84" t="str">
        <f t="shared" si="6"/>
        <v xml:space="preserve"> </v>
      </c>
      <c r="G71" s="85"/>
      <c r="H71" s="81">
        <f>VLOOKUP(A71,'[1]tong d1-d2'!$A$7:$G$503,7,0)</f>
        <v>0</v>
      </c>
      <c r="I71" s="80">
        <f>VLOOKUP(A71,'[1]tong d1-d2'!$A$7:$E$503,5,0)</f>
        <v>0</v>
      </c>
      <c r="J71" s="80" t="e">
        <f>VLOOKUP(A71,'[2]fie nguon'!$C$2:$H$462,6,0)</f>
        <v>#N/A</v>
      </c>
      <c r="K71" s="80" t="e">
        <f>VLOOKUP(A71,'[2]fie nguon'!$C$2:$J$462,8,0)</f>
        <v>#N/A</v>
      </c>
      <c r="L71" s="80" t="e">
        <f>VLOOKUP(A71,'[2]fie nguon'!$C$2:$I$462,7,0)</f>
        <v>#N/A</v>
      </c>
      <c r="M71" s="86"/>
      <c r="N71" s="86"/>
      <c r="O71" s="80" t="e">
        <f>VLOOKUP(A71,'[2]fie nguon'!$C$2:$L$462,10,0)</f>
        <v>#N/A</v>
      </c>
      <c r="P71" s="80" t="e">
        <f>VLOOKUP(A71,'[2]fie nguon'!$C$2:$M$462,11,0)</f>
        <v>#N/A</v>
      </c>
      <c r="Q71" s="80" t="e">
        <f>VLOOKUP(A71,'[2]fie nguon'!$C$2:$N$462,12,0)</f>
        <v>#N/A</v>
      </c>
      <c r="R71" s="80" t="e">
        <f>VLOOKUP(A71,'[2]fie nguon'!$C$2:$R$462,16,0)</f>
        <v>#N/A</v>
      </c>
      <c r="S71" s="86" t="e">
        <f>VLOOKUP(A71,'[3]chen TL'!$D$2:$AI$46,32,0)</f>
        <v>#N/A</v>
      </c>
      <c r="T71" s="86"/>
      <c r="U71" s="101" t="e">
        <f>VLOOKUP(A71,'[4]chen TL'!$D$2:$AL$83,35,0)</f>
        <v>#N/A</v>
      </c>
      <c r="V71" s="87" t="e">
        <f t="shared" si="5"/>
        <v>#N/A</v>
      </c>
      <c r="W71" s="86"/>
      <c r="X71" s="81" t="str">
        <f>VLOOKUP(A71,'[1]tong d1-d2'!$A$7:$J$503,10,0)</f>
        <v>4094/QĐ-ĐHKT ngày 16/12/2016 của Hiệu trưởng Trường ĐHKT</v>
      </c>
      <c r="Y71" s="88" t="e">
        <f>VLOOKUP(A71,'[3]chen TL'!$D$2:$BD$46,53,0)</f>
        <v>#N/A</v>
      </c>
      <c r="Z71" s="86" t="e">
        <f>VLOOKUP(A71,'[3]chen TL'!$D$2:$R$49,15,0)</f>
        <v>#N/A</v>
      </c>
      <c r="AA71" s="86" t="e">
        <f>VLOOKUP(A71,'[3]chen TL'!$D$2:$U$49,18,0)</f>
        <v>#N/A</v>
      </c>
      <c r="AB71" s="86" t="e">
        <f>VLOOKUP(A71,'[3]chen TL'!$D$2:$X$49,21,0)</f>
        <v>#N/A</v>
      </c>
      <c r="AC71" s="86" t="e">
        <f>VLOOKUP(A71,'[3]chen TL'!$D$2:$AA$49,24,0)</f>
        <v>#N/A</v>
      </c>
      <c r="AD71" s="86" t="e">
        <f>VLOOKUP(A71,'[3]chen TL'!$D$2:$AD$49,27,0)</f>
        <v>#N/A</v>
      </c>
      <c r="AE71" s="86" t="e">
        <f>VLOOKUP(A71,'[3]chen TL'!$D$2:$AT$47,43,0)</f>
        <v>#N/A</v>
      </c>
      <c r="AF71" s="89"/>
      <c r="AG71" s="86"/>
      <c r="AH71" s="86"/>
      <c r="AK71" s="59" t="e">
        <f>VLOOKUP(A71,#REF!,16,0)</f>
        <v>#REF!</v>
      </c>
    </row>
    <row r="72" spans="1:37" ht="94.5" customHeight="1" x14ac:dyDescent="0.25">
      <c r="A72" s="79" t="str">
        <f t="shared" si="4"/>
        <v xml:space="preserve"> </v>
      </c>
      <c r="B72" s="80">
        <v>75</v>
      </c>
      <c r="C72" s="81">
        <f>VLOOKUP(A72,'[1]tong d1-d2'!$A$7:$C$503,3,0)</f>
        <v>0</v>
      </c>
      <c r="D72" s="82"/>
      <c r="E72" s="83"/>
      <c r="F72" s="84" t="str">
        <f t="shared" si="6"/>
        <v xml:space="preserve"> </v>
      </c>
      <c r="G72" s="85"/>
      <c r="H72" s="81">
        <f>VLOOKUP(A72,'[1]tong d1-d2'!$A$7:$G$503,7,0)</f>
        <v>0</v>
      </c>
      <c r="I72" s="80">
        <f>VLOOKUP(A72,'[1]tong d1-d2'!$A$7:$E$503,5,0)</f>
        <v>0</v>
      </c>
      <c r="J72" s="80" t="e">
        <f>VLOOKUP(A72,'[2]fie nguon'!$C$2:$H$462,6,0)</f>
        <v>#N/A</v>
      </c>
      <c r="K72" s="80" t="e">
        <f>VLOOKUP(A72,'[2]fie nguon'!$C$2:$J$462,8,0)</f>
        <v>#N/A</v>
      </c>
      <c r="L72" s="80" t="e">
        <f>VLOOKUP(A72,'[2]fie nguon'!$C$2:$I$462,7,0)</f>
        <v>#N/A</v>
      </c>
      <c r="M72" s="86"/>
      <c r="N72" s="86"/>
      <c r="O72" s="80" t="e">
        <f>VLOOKUP(A72,'[2]fie nguon'!$C$2:$L$462,10,0)</f>
        <v>#N/A</v>
      </c>
      <c r="P72" s="80" t="e">
        <f>VLOOKUP(A72,'[2]fie nguon'!$C$2:$M$462,11,0)</f>
        <v>#N/A</v>
      </c>
      <c r="Q72" s="80" t="e">
        <f>VLOOKUP(A72,'[2]fie nguon'!$C$2:$N$462,12,0)</f>
        <v>#N/A</v>
      </c>
      <c r="R72" s="80" t="e">
        <f>VLOOKUP(A72,'[2]fie nguon'!$C$2:$R$462,16,0)</f>
        <v>#N/A</v>
      </c>
      <c r="S72" s="86" t="e">
        <f>VLOOKUP(A72,'[3]chen TL'!$D$2:$AI$46,32,0)</f>
        <v>#N/A</v>
      </c>
      <c r="T72" s="86"/>
      <c r="U72" s="101" t="e">
        <f>VLOOKUP(A72,'[4]chen TL'!$D$2:$AL$83,35,0)</f>
        <v>#N/A</v>
      </c>
      <c r="V72" s="87" t="e">
        <f t="shared" si="5"/>
        <v>#N/A</v>
      </c>
      <c r="W72" s="86"/>
      <c r="X72" s="81" t="str">
        <f>VLOOKUP(A72,'[1]tong d1-d2'!$A$7:$J$503,10,0)</f>
        <v>4094/QĐ-ĐHKT ngày 16/12/2016 của Hiệu trưởng Trường ĐHKT</v>
      </c>
      <c r="Y72" s="88" t="e">
        <f>VLOOKUP(A72,'[3]chen TL'!$D$2:$BD$46,53,0)</f>
        <v>#N/A</v>
      </c>
      <c r="Z72" s="86" t="e">
        <f>VLOOKUP(A72,'[3]chen TL'!$D$2:$R$49,15,0)</f>
        <v>#N/A</v>
      </c>
      <c r="AA72" s="86" t="e">
        <f>VLOOKUP(A72,'[3]chen TL'!$D$2:$U$49,18,0)</f>
        <v>#N/A</v>
      </c>
      <c r="AB72" s="86" t="e">
        <f>VLOOKUP(A72,'[3]chen TL'!$D$2:$X$49,21,0)</f>
        <v>#N/A</v>
      </c>
      <c r="AC72" s="86" t="e">
        <f>VLOOKUP(A72,'[3]chen TL'!$D$2:$AA$49,24,0)</f>
        <v>#N/A</v>
      </c>
      <c r="AD72" s="86" t="e">
        <f>VLOOKUP(A72,'[3]chen TL'!$D$2:$AD$49,27,0)</f>
        <v>#N/A</v>
      </c>
      <c r="AE72" s="86" t="e">
        <f>VLOOKUP(A72,'[3]chen TL'!$D$2:$AT$47,43,0)</f>
        <v>#N/A</v>
      </c>
      <c r="AF72" s="89"/>
      <c r="AG72" s="86"/>
      <c r="AH72" s="86"/>
      <c r="AK72" s="59" t="e">
        <f>VLOOKUP(A72,#REF!,16,0)</f>
        <v>#REF!</v>
      </c>
    </row>
    <row r="73" spans="1:37" ht="63" customHeight="1" x14ac:dyDescent="0.25">
      <c r="A73" s="79" t="str">
        <f t="shared" si="4"/>
        <v xml:space="preserve"> </v>
      </c>
      <c r="B73" s="80">
        <v>76</v>
      </c>
      <c r="C73" s="81">
        <f>VLOOKUP(A73,'[1]tong d1-d2'!$A$7:$C$503,3,0)</f>
        <v>0</v>
      </c>
      <c r="D73" s="82"/>
      <c r="E73" s="83"/>
      <c r="F73" s="84" t="str">
        <f t="shared" si="6"/>
        <v xml:space="preserve"> </v>
      </c>
      <c r="G73" s="85"/>
      <c r="H73" s="81">
        <f>VLOOKUP(A73,'[1]tong d1-d2'!$A$7:$G$503,7,0)</f>
        <v>0</v>
      </c>
      <c r="I73" s="80">
        <f>VLOOKUP(A73,'[1]tong d1-d2'!$A$7:$E$503,5,0)</f>
        <v>0</v>
      </c>
      <c r="J73" s="80" t="e">
        <f>VLOOKUP(A73,'[2]fie nguon'!$C$2:$H$462,6,0)</f>
        <v>#N/A</v>
      </c>
      <c r="K73" s="80" t="e">
        <f>VLOOKUP(A73,'[2]fie nguon'!$C$2:$J$462,8,0)</f>
        <v>#N/A</v>
      </c>
      <c r="L73" s="80" t="e">
        <f>VLOOKUP(A73,'[2]fie nguon'!$C$2:$I$462,7,0)</f>
        <v>#N/A</v>
      </c>
      <c r="M73" s="86"/>
      <c r="N73" s="86"/>
      <c r="O73" s="80" t="e">
        <f>VLOOKUP(A73,'[2]fie nguon'!$C$2:$L$462,10,0)</f>
        <v>#N/A</v>
      </c>
      <c r="P73" s="80" t="e">
        <f>VLOOKUP(A73,'[2]fie nguon'!$C$2:$M$462,11,0)</f>
        <v>#N/A</v>
      </c>
      <c r="Q73" s="80" t="e">
        <f>VLOOKUP(A73,'[2]fie nguon'!$C$2:$N$462,12,0)</f>
        <v>#N/A</v>
      </c>
      <c r="R73" s="80" t="e">
        <f>VLOOKUP(A73,'[2]fie nguon'!$C$2:$R$462,16,0)</f>
        <v>#N/A</v>
      </c>
      <c r="S73" s="86" t="e">
        <f>VLOOKUP(A73,'[3]chen TL'!$D$2:$AI$46,32,0)</f>
        <v>#N/A</v>
      </c>
      <c r="T73" s="86"/>
      <c r="U73" s="101" t="e">
        <f>VLOOKUP(A73,'[4]chen TL'!$D$2:$AL$83,35,0)</f>
        <v>#N/A</v>
      </c>
      <c r="V73" s="87" t="e">
        <f t="shared" si="5"/>
        <v>#N/A</v>
      </c>
      <c r="W73" s="86"/>
      <c r="X73" s="81" t="str">
        <f>VLOOKUP(A73,'[1]tong d1-d2'!$A$7:$J$503,10,0)</f>
        <v>4094/QĐ-ĐHKT ngày 16/12/2016 của Hiệu trưởng Trường ĐHKT</v>
      </c>
      <c r="Y73" s="88" t="e">
        <f>VLOOKUP(A73,'[3]chen TL'!$D$2:$BD$46,53,0)</f>
        <v>#N/A</v>
      </c>
      <c r="Z73" s="86" t="e">
        <f>VLOOKUP(A73,'[3]chen TL'!$D$2:$R$49,15,0)</f>
        <v>#N/A</v>
      </c>
      <c r="AA73" s="86" t="e">
        <f>VLOOKUP(A73,'[3]chen TL'!$D$2:$U$49,18,0)</f>
        <v>#N/A</v>
      </c>
      <c r="AB73" s="86" t="e">
        <f>VLOOKUP(A73,'[3]chen TL'!$D$2:$X$49,21,0)</f>
        <v>#N/A</v>
      </c>
      <c r="AC73" s="86" t="e">
        <f>VLOOKUP(A73,'[3]chen TL'!$D$2:$AA$49,24,0)</f>
        <v>#N/A</v>
      </c>
      <c r="AD73" s="86" t="e">
        <f>VLOOKUP(A73,'[3]chen TL'!$D$2:$AD$49,27,0)</f>
        <v>#N/A</v>
      </c>
      <c r="AE73" s="86" t="e">
        <f>VLOOKUP(A73,'[3]chen TL'!$D$2:$AT$47,43,0)</f>
        <v>#N/A</v>
      </c>
      <c r="AF73" s="89"/>
      <c r="AG73" s="86"/>
      <c r="AH73" s="86"/>
      <c r="AK73" s="59" t="e">
        <f>VLOOKUP(A73,#REF!,16,0)</f>
        <v>#REF!</v>
      </c>
    </row>
    <row r="74" spans="1:37" ht="63" customHeight="1" x14ac:dyDescent="0.25">
      <c r="A74" s="79" t="str">
        <f t="shared" si="4"/>
        <v xml:space="preserve"> </v>
      </c>
      <c r="B74" s="80">
        <v>77</v>
      </c>
      <c r="C74" s="81">
        <f>VLOOKUP(A74,'[1]tong d1-d2'!$A$7:$C$503,3,0)</f>
        <v>0</v>
      </c>
      <c r="D74" s="82"/>
      <c r="E74" s="83"/>
      <c r="F74" s="84" t="str">
        <f t="shared" si="6"/>
        <v xml:space="preserve"> </v>
      </c>
      <c r="G74" s="85"/>
      <c r="H74" s="81">
        <f>VLOOKUP(A74,'[1]tong d1-d2'!$A$7:$G$503,7,0)</f>
        <v>0</v>
      </c>
      <c r="I74" s="80">
        <f>VLOOKUP(A74,'[1]tong d1-d2'!$A$7:$E$503,5,0)</f>
        <v>0</v>
      </c>
      <c r="J74" s="80" t="e">
        <f>VLOOKUP(A74,'[2]fie nguon'!$C$2:$H$462,6,0)</f>
        <v>#N/A</v>
      </c>
      <c r="K74" s="80" t="e">
        <f>VLOOKUP(A74,'[2]fie nguon'!$C$2:$J$462,8,0)</f>
        <v>#N/A</v>
      </c>
      <c r="L74" s="80" t="e">
        <f>VLOOKUP(A74,'[2]fie nguon'!$C$2:$I$462,7,0)</f>
        <v>#N/A</v>
      </c>
      <c r="M74" s="86"/>
      <c r="N74" s="86"/>
      <c r="O74" s="80" t="e">
        <f>VLOOKUP(A74,'[2]fie nguon'!$C$2:$L$462,10,0)</f>
        <v>#N/A</v>
      </c>
      <c r="P74" s="80" t="e">
        <f>VLOOKUP(A74,'[2]fie nguon'!$C$2:$M$462,11,0)</f>
        <v>#N/A</v>
      </c>
      <c r="Q74" s="80" t="e">
        <f>VLOOKUP(A74,'[2]fie nguon'!$C$2:$N$462,12,0)</f>
        <v>#N/A</v>
      </c>
      <c r="R74" s="80" t="e">
        <f>VLOOKUP(A74,'[2]fie nguon'!$C$2:$R$462,16,0)</f>
        <v>#N/A</v>
      </c>
      <c r="S74" s="86" t="e">
        <f>VLOOKUP(A74,'[3]chen TL'!$D$2:$AI$46,32,0)</f>
        <v>#N/A</v>
      </c>
      <c r="T74" s="86"/>
      <c r="U74" s="101" t="e">
        <f>VLOOKUP(A74,'[4]chen TL'!$D$2:$AL$83,35,0)</f>
        <v>#N/A</v>
      </c>
      <c r="V74" s="87" t="e">
        <f t="shared" si="5"/>
        <v>#N/A</v>
      </c>
      <c r="W74" s="86"/>
      <c r="X74" s="81" t="str">
        <f>VLOOKUP(A74,'[1]tong d1-d2'!$A$7:$J$503,10,0)</f>
        <v>4094/QĐ-ĐHKT ngày 16/12/2016 của Hiệu trưởng Trường ĐHKT</v>
      </c>
      <c r="Y74" s="88" t="e">
        <f>VLOOKUP(A74,'[3]chen TL'!$D$2:$BD$46,53,0)</f>
        <v>#N/A</v>
      </c>
      <c r="Z74" s="86" t="e">
        <f>VLOOKUP(A74,'[3]chen TL'!$D$2:$R$49,15,0)</f>
        <v>#N/A</v>
      </c>
      <c r="AA74" s="86" t="e">
        <f>VLOOKUP(A74,'[3]chen TL'!$D$2:$U$49,18,0)</f>
        <v>#N/A</v>
      </c>
      <c r="AB74" s="86" t="e">
        <f>VLOOKUP(A74,'[3]chen TL'!$D$2:$X$49,21,0)</f>
        <v>#N/A</v>
      </c>
      <c r="AC74" s="86" t="e">
        <f>VLOOKUP(A74,'[3]chen TL'!$D$2:$AA$49,24,0)</f>
        <v>#N/A</v>
      </c>
      <c r="AD74" s="86" t="e">
        <f>VLOOKUP(A74,'[3]chen TL'!$D$2:$AD$49,27,0)</f>
        <v>#N/A</v>
      </c>
      <c r="AE74" s="86" t="e">
        <f>VLOOKUP(A74,'[3]chen TL'!$D$2:$AT$47,43,0)</f>
        <v>#N/A</v>
      </c>
      <c r="AF74" s="89"/>
      <c r="AG74" s="86"/>
      <c r="AH74" s="86"/>
      <c r="AK74" s="59" t="e">
        <f>VLOOKUP(A74,#REF!,16,0)</f>
        <v>#REF!</v>
      </c>
    </row>
    <row r="75" spans="1:37" ht="79.5" customHeight="1" x14ac:dyDescent="0.25">
      <c r="A75" s="79" t="str">
        <f t="shared" si="4"/>
        <v xml:space="preserve"> </v>
      </c>
      <c r="B75" s="80">
        <v>78</v>
      </c>
      <c r="C75" s="81">
        <f>VLOOKUP(A75,'[1]tong d1-d2'!$A$7:$C$503,3,0)</f>
        <v>0</v>
      </c>
      <c r="D75" s="82"/>
      <c r="E75" s="83"/>
      <c r="F75" s="84" t="str">
        <f t="shared" si="6"/>
        <v xml:space="preserve"> </v>
      </c>
      <c r="G75" s="85"/>
      <c r="H75" s="81">
        <f>VLOOKUP(A75,'[1]tong d1-d2'!$A$7:$G$503,7,0)</f>
        <v>0</v>
      </c>
      <c r="I75" s="80">
        <f>VLOOKUP(A75,'[1]tong d1-d2'!$A$7:$E$503,5,0)</f>
        <v>0</v>
      </c>
      <c r="J75" s="80" t="e">
        <f>VLOOKUP(A75,'[2]fie nguon'!$C$2:$H$462,6,0)</f>
        <v>#N/A</v>
      </c>
      <c r="K75" s="80" t="e">
        <f>VLOOKUP(A75,'[2]fie nguon'!$C$2:$J$462,8,0)</f>
        <v>#N/A</v>
      </c>
      <c r="L75" s="80" t="e">
        <f>VLOOKUP(A75,'[2]fie nguon'!$C$2:$I$462,7,0)</f>
        <v>#N/A</v>
      </c>
      <c r="M75" s="86"/>
      <c r="N75" s="86"/>
      <c r="O75" s="80" t="e">
        <f>VLOOKUP(A75,'[2]fie nguon'!$C$2:$L$462,10,0)</f>
        <v>#N/A</v>
      </c>
      <c r="P75" s="80" t="e">
        <f>VLOOKUP(A75,'[2]fie nguon'!$C$2:$M$462,11,0)</f>
        <v>#N/A</v>
      </c>
      <c r="Q75" s="80" t="e">
        <f>VLOOKUP(A75,'[2]fie nguon'!$C$2:$N$462,12,0)</f>
        <v>#N/A</v>
      </c>
      <c r="R75" s="80" t="e">
        <f>VLOOKUP(A75,'[2]fie nguon'!$C$2:$R$462,16,0)</f>
        <v>#N/A</v>
      </c>
      <c r="S75" s="86" t="e">
        <f>VLOOKUP(A75,'[3]chen TL'!$D$2:$AI$46,32,0)</f>
        <v>#N/A</v>
      </c>
      <c r="T75" s="86"/>
      <c r="U75" s="101" t="e">
        <f>VLOOKUP(A75,'[4]chen TL'!$D$2:$AL$83,35,0)</f>
        <v>#N/A</v>
      </c>
      <c r="V75" s="87" t="e">
        <f t="shared" si="5"/>
        <v>#N/A</v>
      </c>
      <c r="W75" s="86"/>
      <c r="X75" s="81" t="str">
        <f>VLOOKUP(A75,'[1]tong d1-d2'!$A$7:$J$503,10,0)</f>
        <v>4094/QĐ-ĐHKT ngày 16/12/2016 của Hiệu trưởng Trường ĐHKT</v>
      </c>
      <c r="Y75" s="88" t="e">
        <f>VLOOKUP(A75,'[3]chen TL'!$D$2:$BD$46,53,0)</f>
        <v>#N/A</v>
      </c>
      <c r="Z75" s="86" t="e">
        <f>VLOOKUP(A75,'[3]chen TL'!$D$2:$R$49,15,0)</f>
        <v>#N/A</v>
      </c>
      <c r="AA75" s="86" t="e">
        <f>VLOOKUP(A75,'[3]chen TL'!$D$2:$U$49,18,0)</f>
        <v>#N/A</v>
      </c>
      <c r="AB75" s="86" t="e">
        <f>VLOOKUP(A75,'[3]chen TL'!$D$2:$X$49,21,0)</f>
        <v>#N/A</v>
      </c>
      <c r="AC75" s="86" t="e">
        <f>VLOOKUP(A75,'[3]chen TL'!$D$2:$AA$49,24,0)</f>
        <v>#N/A</v>
      </c>
      <c r="AD75" s="86" t="e">
        <f>VLOOKUP(A75,'[3]chen TL'!$D$2:$AD$49,27,0)</f>
        <v>#N/A</v>
      </c>
      <c r="AE75" s="86" t="e">
        <f>VLOOKUP(A75,'[3]chen TL'!$D$2:$AT$47,43,0)</f>
        <v>#N/A</v>
      </c>
      <c r="AF75" s="89"/>
      <c r="AG75" s="86"/>
      <c r="AH75" s="86"/>
      <c r="AK75" s="59" t="e">
        <f>VLOOKUP(A75,#REF!,16,0)</f>
        <v>#REF!</v>
      </c>
    </row>
    <row r="76" spans="1:37" ht="63" customHeight="1" x14ac:dyDescent="0.25">
      <c r="A76" s="79" t="str">
        <f t="shared" si="4"/>
        <v xml:space="preserve"> </v>
      </c>
      <c r="B76" s="80">
        <v>79</v>
      </c>
      <c r="C76" s="81">
        <f>VLOOKUP(A76,'[1]tong d1-d2'!$A$7:$C$503,3,0)</f>
        <v>0</v>
      </c>
      <c r="D76" s="82"/>
      <c r="E76" s="83"/>
      <c r="F76" s="84" t="str">
        <f t="shared" si="6"/>
        <v xml:space="preserve"> </v>
      </c>
      <c r="G76" s="85"/>
      <c r="H76" s="81">
        <f>VLOOKUP(A76,'[1]tong d1-d2'!$A$7:$G$503,7,0)</f>
        <v>0</v>
      </c>
      <c r="I76" s="80">
        <f>VLOOKUP(A76,'[1]tong d1-d2'!$A$7:$E$503,5,0)</f>
        <v>0</v>
      </c>
      <c r="J76" s="80" t="e">
        <f>VLOOKUP(A76,'[2]fie nguon'!$C$2:$H$462,6,0)</f>
        <v>#N/A</v>
      </c>
      <c r="K76" s="80" t="e">
        <f>VLOOKUP(A76,'[2]fie nguon'!$C$2:$J$462,8,0)</f>
        <v>#N/A</v>
      </c>
      <c r="L76" s="80" t="e">
        <f>VLOOKUP(A76,'[2]fie nguon'!$C$2:$I$462,7,0)</f>
        <v>#N/A</v>
      </c>
      <c r="M76" s="86"/>
      <c r="N76" s="86"/>
      <c r="O76" s="80" t="e">
        <f>VLOOKUP(A76,'[2]fie nguon'!$C$2:$L$462,10,0)</f>
        <v>#N/A</v>
      </c>
      <c r="P76" s="80" t="e">
        <f>VLOOKUP(A76,'[2]fie nguon'!$C$2:$M$462,11,0)</f>
        <v>#N/A</v>
      </c>
      <c r="Q76" s="80" t="e">
        <f>VLOOKUP(A76,'[2]fie nguon'!$C$2:$N$462,12,0)</f>
        <v>#N/A</v>
      </c>
      <c r="R76" s="80" t="e">
        <f>VLOOKUP(A76,'[2]fie nguon'!$C$2:$R$462,16,0)</f>
        <v>#N/A</v>
      </c>
      <c r="S76" s="86" t="e">
        <f>VLOOKUP(A76,'[3]chen TL'!$D$2:$AI$46,32,0)</f>
        <v>#N/A</v>
      </c>
      <c r="T76" s="86"/>
      <c r="U76" s="101" t="e">
        <f>VLOOKUP(A76,'[4]chen TL'!$D$2:$AL$83,35,0)</f>
        <v>#N/A</v>
      </c>
      <c r="V76" s="87" t="e">
        <f t="shared" si="5"/>
        <v>#N/A</v>
      </c>
      <c r="W76" s="86"/>
      <c r="X76" s="81" t="str">
        <f>VLOOKUP(A76,'[1]tong d1-d2'!$A$7:$J$503,10,0)</f>
        <v>4094/QĐ-ĐHKT ngày 16/12/2016 của Hiệu trưởng Trường ĐHKT</v>
      </c>
      <c r="Y76" s="88" t="e">
        <f>VLOOKUP(A76,'[3]chen TL'!$D$2:$BD$46,53,0)</f>
        <v>#N/A</v>
      </c>
      <c r="Z76" s="86" t="e">
        <f>VLOOKUP(A76,'[3]chen TL'!$D$2:$R$49,15,0)</f>
        <v>#N/A</v>
      </c>
      <c r="AA76" s="86" t="e">
        <f>VLOOKUP(A76,'[3]chen TL'!$D$2:$U$49,18,0)</f>
        <v>#N/A</v>
      </c>
      <c r="AB76" s="86" t="e">
        <f>VLOOKUP(A76,'[3]chen TL'!$D$2:$X$49,21,0)</f>
        <v>#N/A</v>
      </c>
      <c r="AC76" s="86" t="e">
        <f>VLOOKUP(A76,'[3]chen TL'!$D$2:$AA$49,24,0)</f>
        <v>#N/A</v>
      </c>
      <c r="AD76" s="86" t="e">
        <f>VLOOKUP(A76,'[3]chen TL'!$D$2:$AD$49,27,0)</f>
        <v>#N/A</v>
      </c>
      <c r="AE76" s="86" t="e">
        <f>VLOOKUP(A76,'[3]chen TL'!$D$2:$AT$47,43,0)</f>
        <v>#N/A</v>
      </c>
      <c r="AF76" s="89"/>
      <c r="AG76" s="86"/>
      <c r="AH76" s="86"/>
      <c r="AK76" s="59" t="e">
        <f>VLOOKUP(A76,#REF!,16,0)</f>
        <v>#REF!</v>
      </c>
    </row>
    <row r="77" spans="1:37" ht="71.25" customHeight="1" x14ac:dyDescent="0.25">
      <c r="A77" s="79" t="str">
        <f t="shared" si="4"/>
        <v xml:space="preserve"> </v>
      </c>
      <c r="B77" s="80">
        <v>80</v>
      </c>
      <c r="C77" s="81">
        <f>VLOOKUP(A77,'[1]tong d1-d2'!$A$7:$C$503,3,0)</f>
        <v>0</v>
      </c>
      <c r="D77" s="82"/>
      <c r="E77" s="83"/>
      <c r="F77" s="84" t="str">
        <f t="shared" si="6"/>
        <v xml:space="preserve"> </v>
      </c>
      <c r="G77" s="85"/>
      <c r="H77" s="81">
        <f>VLOOKUP(A77,'[1]tong d1-d2'!$A$7:$G$503,7,0)</f>
        <v>0</v>
      </c>
      <c r="I77" s="80">
        <f>VLOOKUP(A77,'[1]tong d1-d2'!$A$7:$E$503,5,0)</f>
        <v>0</v>
      </c>
      <c r="J77" s="80" t="e">
        <f>VLOOKUP(A77,'[2]fie nguon'!$C$2:$H$462,6,0)</f>
        <v>#N/A</v>
      </c>
      <c r="K77" s="80" t="e">
        <f>VLOOKUP(A77,'[2]fie nguon'!$C$2:$J$462,8,0)</f>
        <v>#N/A</v>
      </c>
      <c r="L77" s="80" t="e">
        <f>VLOOKUP(A77,'[2]fie nguon'!$C$2:$I$462,7,0)</f>
        <v>#N/A</v>
      </c>
      <c r="M77" s="86"/>
      <c r="N77" s="86"/>
      <c r="O77" s="80" t="e">
        <f>VLOOKUP(A77,'[2]fie nguon'!$C$2:$L$462,10,0)</f>
        <v>#N/A</v>
      </c>
      <c r="P77" s="80" t="e">
        <f>VLOOKUP(A77,'[2]fie nguon'!$C$2:$M$462,11,0)</f>
        <v>#N/A</v>
      </c>
      <c r="Q77" s="80" t="e">
        <f>VLOOKUP(A77,'[2]fie nguon'!$C$2:$N$462,12,0)</f>
        <v>#N/A</v>
      </c>
      <c r="R77" s="80" t="e">
        <f>VLOOKUP(A77,'[2]fie nguon'!$C$2:$R$462,16,0)</f>
        <v>#N/A</v>
      </c>
      <c r="S77" s="86" t="e">
        <f>VLOOKUP(A77,'[3]chen TL'!$D$2:$AI$46,32,0)</f>
        <v>#N/A</v>
      </c>
      <c r="T77" s="86"/>
      <c r="U77" s="101" t="e">
        <f>VLOOKUP(A77,'[4]chen TL'!$D$2:$AL$83,35,0)</f>
        <v>#N/A</v>
      </c>
      <c r="V77" s="87" t="e">
        <f t="shared" si="5"/>
        <v>#N/A</v>
      </c>
      <c r="W77" s="86"/>
      <c r="X77" s="81" t="str">
        <f>VLOOKUP(A77,'[1]tong d1-d2'!$A$7:$J$503,10,0)</f>
        <v>4094/QĐ-ĐHKT ngày 16/12/2016 của Hiệu trưởng Trường ĐHKT</v>
      </c>
      <c r="Y77" s="88" t="e">
        <f>VLOOKUP(A77,'[3]chen TL'!$D$2:$BD$46,53,0)</f>
        <v>#N/A</v>
      </c>
      <c r="Z77" s="86" t="e">
        <f>VLOOKUP(A77,'[3]chen TL'!$D$2:$R$49,15,0)</f>
        <v>#N/A</v>
      </c>
      <c r="AA77" s="86" t="e">
        <f>VLOOKUP(A77,'[3]chen TL'!$D$2:$U$49,18,0)</f>
        <v>#N/A</v>
      </c>
      <c r="AB77" s="86" t="e">
        <f>VLOOKUP(A77,'[3]chen TL'!$D$2:$X$49,21,0)</f>
        <v>#N/A</v>
      </c>
      <c r="AC77" s="86" t="e">
        <f>VLOOKUP(A77,'[3]chen TL'!$D$2:$AA$49,24,0)</f>
        <v>#N/A</v>
      </c>
      <c r="AD77" s="86" t="e">
        <f>VLOOKUP(A77,'[3]chen TL'!$D$2:$AD$49,27,0)</f>
        <v>#N/A</v>
      </c>
      <c r="AE77" s="86" t="e">
        <f>VLOOKUP(A77,'[3]chen TL'!$D$2:$AT$47,43,0)</f>
        <v>#N/A</v>
      </c>
      <c r="AF77" s="89"/>
      <c r="AG77" s="86"/>
      <c r="AH77" s="86"/>
      <c r="AK77" s="59" t="e">
        <f>VLOOKUP(A77,#REF!,16,0)</f>
        <v>#REF!</v>
      </c>
    </row>
    <row r="78" spans="1:37" ht="120" customHeight="1" x14ac:dyDescent="0.25">
      <c r="A78" s="79" t="str">
        <f t="shared" si="4"/>
        <v xml:space="preserve"> </v>
      </c>
      <c r="B78" s="80">
        <v>81</v>
      </c>
      <c r="C78" s="81">
        <f>VLOOKUP(A78,'[1]tong d1-d2'!$A$7:$C$503,3,0)</f>
        <v>0</v>
      </c>
      <c r="D78" s="82"/>
      <c r="E78" s="83"/>
      <c r="F78" s="84" t="str">
        <f t="shared" si="6"/>
        <v xml:space="preserve"> </v>
      </c>
      <c r="G78" s="85"/>
      <c r="H78" s="81">
        <f>VLOOKUP(A78,'[1]tong d1-d2'!$A$7:$G$503,7,0)</f>
        <v>0</v>
      </c>
      <c r="I78" s="80">
        <f>VLOOKUP(A78,'[1]tong d1-d2'!$A$7:$E$503,5,0)</f>
        <v>0</v>
      </c>
      <c r="J78" s="80" t="e">
        <f>VLOOKUP(A78,'[2]fie nguon'!$C$2:$H$462,6,0)</f>
        <v>#N/A</v>
      </c>
      <c r="K78" s="80" t="e">
        <f>VLOOKUP(A78,'[2]fie nguon'!$C$2:$J$462,8,0)</f>
        <v>#N/A</v>
      </c>
      <c r="L78" s="80" t="e">
        <f>VLOOKUP(A78,'[2]fie nguon'!$C$2:$I$462,7,0)</f>
        <v>#N/A</v>
      </c>
      <c r="M78" s="86"/>
      <c r="N78" s="86"/>
      <c r="O78" s="80" t="e">
        <f>VLOOKUP(A78,'[2]fie nguon'!$C$2:$L$462,10,0)</f>
        <v>#N/A</v>
      </c>
      <c r="P78" s="80" t="e">
        <f>VLOOKUP(A78,'[2]fie nguon'!$C$2:$M$462,11,0)</f>
        <v>#N/A</v>
      </c>
      <c r="Q78" s="80" t="e">
        <f>VLOOKUP(A78,'[2]fie nguon'!$C$2:$N$462,12,0)</f>
        <v>#N/A</v>
      </c>
      <c r="R78" s="80" t="e">
        <f>VLOOKUP(A78,'[2]fie nguon'!$C$2:$R$462,16,0)</f>
        <v>#N/A</v>
      </c>
      <c r="S78" s="86" t="e">
        <f>VLOOKUP(A78,'[3]chen TL'!$D$2:$AI$46,32,0)</f>
        <v>#N/A</v>
      </c>
      <c r="T78" s="86"/>
      <c r="U78" s="101" t="e">
        <f>VLOOKUP(A78,'[4]chen TL'!$D$2:$AL$83,35,0)</f>
        <v>#N/A</v>
      </c>
      <c r="V78" s="87" t="e">
        <f t="shared" si="5"/>
        <v>#N/A</v>
      </c>
      <c r="W78" s="86"/>
      <c r="X78" s="81" t="str">
        <f>VLOOKUP(A78,'[1]tong d1-d2'!$A$7:$J$503,10,0)</f>
        <v>4094/QĐ-ĐHKT ngày 16/12/2016 của Hiệu trưởng Trường ĐHKT</v>
      </c>
      <c r="Y78" s="88" t="e">
        <f>VLOOKUP(A78,'[3]chen TL'!$D$2:$BD$46,53,0)</f>
        <v>#N/A</v>
      </c>
      <c r="Z78" s="86" t="e">
        <f>VLOOKUP(A78,'[3]chen TL'!$D$2:$R$49,15,0)</f>
        <v>#N/A</v>
      </c>
      <c r="AA78" s="86" t="e">
        <f>VLOOKUP(A78,'[3]chen TL'!$D$2:$U$49,18,0)</f>
        <v>#N/A</v>
      </c>
      <c r="AB78" s="86" t="e">
        <f>VLOOKUP(A78,'[3]chen TL'!$D$2:$X$49,21,0)</f>
        <v>#N/A</v>
      </c>
      <c r="AC78" s="86" t="e">
        <f>VLOOKUP(A78,'[3]chen TL'!$D$2:$AA$49,24,0)</f>
        <v>#N/A</v>
      </c>
      <c r="AD78" s="86" t="e">
        <f>VLOOKUP(A78,'[3]chen TL'!$D$2:$AD$49,27,0)</f>
        <v>#N/A</v>
      </c>
      <c r="AE78" s="86" t="e">
        <f>VLOOKUP(A78,'[3]chen TL'!$D$2:$AT$47,43,0)</f>
        <v>#N/A</v>
      </c>
      <c r="AF78" s="89"/>
      <c r="AG78" s="86"/>
      <c r="AH78" s="86"/>
      <c r="AK78" s="59" t="e">
        <f>VLOOKUP(A78,#REF!,16,0)</f>
        <v>#REF!</v>
      </c>
    </row>
    <row r="79" spans="1:37" ht="77.25" customHeight="1" x14ac:dyDescent="0.25">
      <c r="A79" s="79" t="str">
        <f t="shared" si="4"/>
        <v xml:space="preserve"> </v>
      </c>
      <c r="B79" s="80">
        <v>82</v>
      </c>
      <c r="C79" s="81">
        <f>VLOOKUP(A79,'[1]tong d1-d2'!$A$7:$C$503,3,0)</f>
        <v>0</v>
      </c>
      <c r="D79" s="82"/>
      <c r="E79" s="83"/>
      <c r="F79" s="84" t="str">
        <f t="shared" si="6"/>
        <v xml:space="preserve"> </v>
      </c>
      <c r="G79" s="85"/>
      <c r="H79" s="81">
        <f>VLOOKUP(A79,'[1]tong d1-d2'!$A$7:$G$503,7,0)</f>
        <v>0</v>
      </c>
      <c r="I79" s="80">
        <f>VLOOKUP(A79,'[1]tong d1-d2'!$A$7:$E$503,5,0)</f>
        <v>0</v>
      </c>
      <c r="J79" s="80" t="e">
        <f>VLOOKUP(A79,'[2]fie nguon'!$C$2:$H$462,6,0)</f>
        <v>#N/A</v>
      </c>
      <c r="K79" s="80" t="e">
        <f>VLOOKUP(A79,'[2]fie nguon'!$C$2:$J$462,8,0)</f>
        <v>#N/A</v>
      </c>
      <c r="L79" s="80" t="e">
        <f>VLOOKUP(A79,'[2]fie nguon'!$C$2:$I$462,7,0)</f>
        <v>#N/A</v>
      </c>
      <c r="M79" s="86"/>
      <c r="N79" s="86"/>
      <c r="O79" s="80" t="e">
        <f>VLOOKUP(A79,'[2]fie nguon'!$C$2:$L$462,10,0)</f>
        <v>#N/A</v>
      </c>
      <c r="P79" s="80" t="e">
        <f>VLOOKUP(A79,'[2]fie nguon'!$C$2:$M$462,11,0)</f>
        <v>#N/A</v>
      </c>
      <c r="Q79" s="80" t="e">
        <f>VLOOKUP(A79,'[2]fie nguon'!$C$2:$N$462,12,0)</f>
        <v>#N/A</v>
      </c>
      <c r="R79" s="80" t="e">
        <f>VLOOKUP(A79,'[2]fie nguon'!$C$2:$R$462,16,0)</f>
        <v>#N/A</v>
      </c>
      <c r="S79" s="86" t="e">
        <f>VLOOKUP(A79,'[3]chen TL'!$D$2:$AI$46,32,0)</f>
        <v>#N/A</v>
      </c>
      <c r="T79" s="86"/>
      <c r="U79" s="101" t="e">
        <f>VLOOKUP(A79,'[4]chen TL'!$D$2:$AL$83,35,0)</f>
        <v>#N/A</v>
      </c>
      <c r="V79" s="87" t="e">
        <f t="shared" si="5"/>
        <v>#N/A</v>
      </c>
      <c r="W79" s="86"/>
      <c r="X79" s="81" t="str">
        <f>VLOOKUP(A79,'[1]tong d1-d2'!$A$7:$J$503,10,0)</f>
        <v>4094/QĐ-ĐHKT ngày 16/12/2016 của Hiệu trưởng Trường ĐHKT</v>
      </c>
      <c r="Y79" s="88" t="e">
        <f>VLOOKUP(A79,'[3]chen TL'!$D$2:$BD$46,53,0)</f>
        <v>#N/A</v>
      </c>
      <c r="Z79" s="86" t="e">
        <f>VLOOKUP(A79,'[3]chen TL'!$D$2:$R$49,15,0)</f>
        <v>#N/A</v>
      </c>
      <c r="AA79" s="86" t="e">
        <f>VLOOKUP(A79,'[3]chen TL'!$D$2:$U$49,18,0)</f>
        <v>#N/A</v>
      </c>
      <c r="AB79" s="86" t="e">
        <f>VLOOKUP(A79,'[3]chen TL'!$D$2:$X$49,21,0)</f>
        <v>#N/A</v>
      </c>
      <c r="AC79" s="86" t="e">
        <f>VLOOKUP(A79,'[3]chen TL'!$D$2:$AA$49,24,0)</f>
        <v>#N/A</v>
      </c>
      <c r="AD79" s="86" t="e">
        <f>VLOOKUP(A79,'[3]chen TL'!$D$2:$AD$49,27,0)</f>
        <v>#N/A</v>
      </c>
      <c r="AE79" s="86" t="e">
        <f>VLOOKUP(A79,'[3]chen TL'!$D$2:$AT$47,43,0)</f>
        <v>#N/A</v>
      </c>
      <c r="AF79" s="89"/>
      <c r="AG79" s="86"/>
      <c r="AH79" s="86"/>
      <c r="AK79" s="59" t="e">
        <f>VLOOKUP(A79,#REF!,16,0)</f>
        <v>#REF!</v>
      </c>
    </row>
    <row r="80" spans="1:37" ht="96.75" customHeight="1" x14ac:dyDescent="0.25">
      <c r="A80" s="79" t="str">
        <f t="shared" si="4"/>
        <v xml:space="preserve"> </v>
      </c>
      <c r="B80" s="80">
        <v>83</v>
      </c>
      <c r="C80" s="81">
        <f>VLOOKUP(A80,'[1]tong d1-d2'!$A$7:$C$503,3,0)</f>
        <v>0</v>
      </c>
      <c r="D80" s="82"/>
      <c r="E80" s="83"/>
      <c r="F80" s="84" t="str">
        <f t="shared" si="6"/>
        <v xml:space="preserve"> </v>
      </c>
      <c r="G80" s="85"/>
      <c r="H80" s="81">
        <f>VLOOKUP(A80,'[1]tong d1-d2'!$A$7:$G$503,7,0)</f>
        <v>0</v>
      </c>
      <c r="I80" s="80">
        <f>VLOOKUP(A80,'[1]tong d1-d2'!$A$7:$E$503,5,0)</f>
        <v>0</v>
      </c>
      <c r="J80" s="80" t="e">
        <f>VLOOKUP(A80,'[2]fie nguon'!$C$2:$H$462,6,0)</f>
        <v>#N/A</v>
      </c>
      <c r="K80" s="80" t="e">
        <f>VLOOKUP(A80,'[2]fie nguon'!$C$2:$J$462,8,0)</f>
        <v>#N/A</v>
      </c>
      <c r="L80" s="80" t="e">
        <f>VLOOKUP(A80,'[2]fie nguon'!$C$2:$I$462,7,0)</f>
        <v>#N/A</v>
      </c>
      <c r="M80" s="86"/>
      <c r="N80" s="86"/>
      <c r="O80" s="80" t="e">
        <f>VLOOKUP(A80,'[2]fie nguon'!$C$2:$L$462,10,0)</f>
        <v>#N/A</v>
      </c>
      <c r="P80" s="80" t="s">
        <v>117</v>
      </c>
      <c r="Q80" s="80" t="e">
        <f>VLOOKUP(A80,'[2]fie nguon'!$C$2:$N$462,12,0)</f>
        <v>#N/A</v>
      </c>
      <c r="R80" s="80" t="e">
        <f>VLOOKUP(A80,'[2]fie nguon'!$C$2:$R$462,16,0)</f>
        <v>#N/A</v>
      </c>
      <c r="S80" s="86" t="e">
        <f>VLOOKUP(A80,'[3]chen TL'!$D$2:$AI$46,32,0)</f>
        <v>#N/A</v>
      </c>
      <c r="T80" s="86"/>
      <c r="U80" s="101" t="e">
        <f>VLOOKUP(A80,'[4]chen TL'!$D$2:$AL$83,35,0)</f>
        <v>#N/A</v>
      </c>
      <c r="V80" s="87" t="e">
        <f t="shared" si="5"/>
        <v>#N/A</v>
      </c>
      <c r="W80" s="86"/>
      <c r="X80" s="81" t="str">
        <f>VLOOKUP(A80,'[1]tong d1-d2'!$A$7:$J$503,10,0)</f>
        <v>4094/QĐ-ĐHKT ngày 16/12/2016 của Hiệu trưởng Trường ĐHKT</v>
      </c>
      <c r="Y80" s="88" t="e">
        <f>VLOOKUP(A80,'[3]chen TL'!$D$2:$BD$46,53,0)</f>
        <v>#N/A</v>
      </c>
      <c r="Z80" s="86" t="e">
        <f>VLOOKUP(A80,'[3]chen TL'!$D$2:$R$49,15,0)</f>
        <v>#N/A</v>
      </c>
      <c r="AA80" s="86" t="e">
        <f>VLOOKUP(A80,'[3]chen TL'!$D$2:$U$49,18,0)</f>
        <v>#N/A</v>
      </c>
      <c r="AB80" s="86" t="e">
        <f>VLOOKUP(A80,'[3]chen TL'!$D$2:$X$49,21,0)</f>
        <v>#N/A</v>
      </c>
      <c r="AC80" s="86" t="e">
        <f>VLOOKUP(A80,'[3]chen TL'!$D$2:$AA$49,24,0)</f>
        <v>#N/A</v>
      </c>
      <c r="AD80" s="86" t="e">
        <f>VLOOKUP(A80,'[3]chen TL'!$D$2:$AD$49,27,0)</f>
        <v>#N/A</v>
      </c>
      <c r="AE80" s="86" t="e">
        <f>VLOOKUP(A80,'[3]chen TL'!$D$2:$AT$47,43,0)</f>
        <v>#N/A</v>
      </c>
      <c r="AF80" s="89"/>
      <c r="AG80" s="86"/>
      <c r="AH80" s="86"/>
      <c r="AI80" s="102"/>
      <c r="AJ80" s="102"/>
      <c r="AK80" s="59" t="e">
        <f>VLOOKUP(A80,#REF!,16,0)</f>
        <v>#REF!</v>
      </c>
    </row>
    <row r="81" spans="1:37" ht="89.25" customHeight="1" x14ac:dyDescent="0.25">
      <c r="A81" s="79" t="str">
        <f t="shared" si="4"/>
        <v xml:space="preserve"> </v>
      </c>
      <c r="B81" s="80">
        <v>84</v>
      </c>
      <c r="C81" s="81">
        <f>VLOOKUP(A81,'[1]tong d1-d2'!$A$7:$C$503,3,0)</f>
        <v>0</v>
      </c>
      <c r="D81" s="82"/>
      <c r="E81" s="83"/>
      <c r="F81" s="84" t="str">
        <f t="shared" si="6"/>
        <v xml:space="preserve"> </v>
      </c>
      <c r="G81" s="103"/>
      <c r="H81" s="104">
        <f>VLOOKUP(A81,'[1]tong d1-d2'!$A$7:$G$503,7,0)</f>
        <v>0</v>
      </c>
      <c r="I81" s="105">
        <f>VLOOKUP(A81,'[1]tong d1-d2'!$A$7:$E$503,5,0)</f>
        <v>0</v>
      </c>
      <c r="J81" s="80" t="e">
        <f>VLOOKUP(A81,'[2]fie nguon'!$C$2:$H$462,6,0)</f>
        <v>#N/A</v>
      </c>
      <c r="K81" s="80" t="e">
        <f>VLOOKUP(A81,'[2]fie nguon'!$C$2:$J$462,8,0)</f>
        <v>#N/A</v>
      </c>
      <c r="L81" s="80" t="e">
        <f>VLOOKUP(A81,'[2]fie nguon'!$C$2:$I$462,7,0)</f>
        <v>#N/A</v>
      </c>
      <c r="M81" s="86"/>
      <c r="N81" s="86"/>
      <c r="O81" s="105" t="e">
        <f>VLOOKUP(A81,'[2]fie nguon'!$C$2:$L$462,10,0)</f>
        <v>#N/A</v>
      </c>
      <c r="P81" s="105" t="e">
        <f>VLOOKUP(A81,'[2]fie nguon'!$C$2:$M$462,11,0)</f>
        <v>#N/A</v>
      </c>
      <c r="Q81" s="80" t="e">
        <f>VLOOKUP(A81,'[2]fie nguon'!$C$2:$N$462,12,0)</f>
        <v>#N/A</v>
      </c>
      <c r="R81" s="80" t="e">
        <f>VLOOKUP(A81,'[2]fie nguon'!$C$2:$R$462,16,0)</f>
        <v>#N/A</v>
      </c>
      <c r="S81" s="86" t="e">
        <f>VLOOKUP(A81,'[3]chen TL'!$D$2:$AI$46,32,0)</f>
        <v>#N/A</v>
      </c>
      <c r="T81" s="86"/>
      <c r="U81" s="106" t="e">
        <f>VLOOKUP(A81,'[4]chen TL'!$D$2:$AL$83,35,0)</f>
        <v>#N/A</v>
      </c>
      <c r="V81" s="87" t="e">
        <f t="shared" si="5"/>
        <v>#N/A</v>
      </c>
      <c r="W81" s="107"/>
      <c r="X81" s="81" t="str">
        <f>VLOOKUP(A81,'[1]tong d1-d2'!$A$7:$J$503,10,0)</f>
        <v>4094/QĐ-ĐHKT ngày 16/12/2016 của Hiệu trưởng Trường ĐHKT</v>
      </c>
      <c r="Y81" s="88" t="e">
        <f>VLOOKUP(A81,'[3]chen TL'!$D$2:$BD$46,53,0)</f>
        <v>#N/A</v>
      </c>
      <c r="Z81" s="86" t="e">
        <f>VLOOKUP(A81,'[3]chen TL'!$D$2:$R$49,15,0)</f>
        <v>#N/A</v>
      </c>
      <c r="AA81" s="86" t="e">
        <f>VLOOKUP(A81,'[3]chen TL'!$D$2:$U$49,18,0)</f>
        <v>#N/A</v>
      </c>
      <c r="AB81" s="86" t="e">
        <f>VLOOKUP(A81,'[3]chen TL'!$D$2:$X$49,21,0)</f>
        <v>#N/A</v>
      </c>
      <c r="AC81" s="86" t="e">
        <f>VLOOKUP(A81,'[3]chen TL'!$D$2:$AA$49,24,0)</f>
        <v>#N/A</v>
      </c>
      <c r="AD81" s="86" t="e">
        <f>VLOOKUP(A81,'[3]chen TL'!$D$2:$AD$49,27,0)</f>
        <v>#N/A</v>
      </c>
      <c r="AE81" s="86" t="e">
        <f>VLOOKUP(A81,'[3]chen TL'!$D$2:$AT$47,43,0)</f>
        <v>#N/A</v>
      </c>
      <c r="AF81" s="89"/>
      <c r="AG81" s="86"/>
      <c r="AH81" s="86"/>
      <c r="AK81" s="59" t="e">
        <f>VLOOKUP(A81,#REF!,16,0)</f>
        <v>#REF!</v>
      </c>
    </row>
    <row r="82" spans="1:37" ht="79.5" customHeight="1" x14ac:dyDescent="0.25">
      <c r="A82" s="79" t="str">
        <f t="shared" si="4"/>
        <v xml:space="preserve"> </v>
      </c>
      <c r="B82" s="80">
        <v>85</v>
      </c>
      <c r="C82" s="108">
        <f>VLOOKUP(A82,'[1]tong d1-d2'!$A$7:$C$503,3,0)</f>
        <v>0</v>
      </c>
      <c r="D82" s="82"/>
      <c r="E82" s="109"/>
      <c r="F82" s="84" t="str">
        <f t="shared" si="6"/>
        <v xml:space="preserve"> </v>
      </c>
      <c r="G82" s="89"/>
      <c r="H82" s="81">
        <f>VLOOKUP(A82,'[1]tong d1-d2'!$A$7:$G$503,7,0)</f>
        <v>0</v>
      </c>
      <c r="I82" s="80">
        <f>VLOOKUP(A82,'[1]tong d1-d2'!$A$7:$E$503,5,0)</f>
        <v>0</v>
      </c>
      <c r="J82" s="110" t="e">
        <f>VLOOKUP(A82,'[2]fie nguon'!$C$2:$H$462,6,0)</f>
        <v>#N/A</v>
      </c>
      <c r="K82" s="80" t="e">
        <f>VLOOKUP(A82,'[2]fie nguon'!$C$2:$J$462,8,0)</f>
        <v>#N/A</v>
      </c>
      <c r="L82" s="80" t="e">
        <f>VLOOKUP(A82,'[2]fie nguon'!$C$2:$I$462,7,0)</f>
        <v>#N/A</v>
      </c>
      <c r="M82" s="86"/>
      <c r="N82" s="111"/>
      <c r="O82" s="80" t="e">
        <f>VLOOKUP(A82,'[2]fie nguon'!$C$2:$L$462,10,0)</f>
        <v>#N/A</v>
      </c>
      <c r="P82" s="80" t="e">
        <f>VLOOKUP(A82,'[2]fie nguon'!$C$2:$M$462,11,0)</f>
        <v>#N/A</v>
      </c>
      <c r="Q82" s="110" t="e">
        <f>VLOOKUP(A82,'[2]fie nguon'!$C$2:$N$462,12,0)</f>
        <v>#N/A</v>
      </c>
      <c r="R82" s="112" t="e">
        <f>VLOOKUP(A82,'[2]fie nguon'!$C$2:$R$462,16,0)</f>
        <v>#N/A</v>
      </c>
      <c r="S82" s="86" t="e">
        <f>VLOOKUP(A82,'[3]chen TL'!$D$2:$AI$46,32,0)</f>
        <v>#N/A</v>
      </c>
      <c r="T82" s="86"/>
      <c r="U82" s="101" t="e">
        <f>VLOOKUP(A82,'[5]chen TL'!$D$2:$AL$45,35,0)</f>
        <v>#N/A</v>
      </c>
      <c r="V82" s="113" t="e">
        <f t="shared" si="5"/>
        <v>#N/A</v>
      </c>
      <c r="W82" s="86"/>
      <c r="X82" s="114" t="str">
        <f>VLOOKUP(A82,'[1]tong d1-d2'!$A$7:$J$503,10,0)</f>
        <v>4094/QĐ-ĐHKT ngày 16/12/2016 của Hiệu trưởng Trường ĐHKT</v>
      </c>
      <c r="Y82" s="88" t="e">
        <f>VLOOKUP(A82,'[3]chen TL'!$D$2:$BD$46,53,0)</f>
        <v>#N/A</v>
      </c>
      <c r="Z82" s="86" t="e">
        <f>VLOOKUP(A82,'[3]chen TL'!$D$2:$R$49,15,0)</f>
        <v>#N/A</v>
      </c>
      <c r="AA82" s="86" t="e">
        <f>VLOOKUP(A82,'[3]chen TL'!$D$2:$U$49,18,0)</f>
        <v>#N/A</v>
      </c>
      <c r="AB82" s="86" t="e">
        <f>VLOOKUP(A82,'[3]chen TL'!$D$2:$X$49,21,0)</f>
        <v>#N/A</v>
      </c>
      <c r="AC82" s="86" t="e">
        <f>VLOOKUP(A82,'[3]chen TL'!$D$2:$AA$49,24,0)</f>
        <v>#N/A</v>
      </c>
      <c r="AD82" s="86" t="e">
        <f>VLOOKUP(A82,'[3]chen TL'!$D$2:$AD$49,27,0)</f>
        <v>#N/A</v>
      </c>
      <c r="AE82" s="86" t="e">
        <f>VLOOKUP(A82,'[3]chen TL'!$D$2:$AT$47,43,0)</f>
        <v>#N/A</v>
      </c>
      <c r="AF82" s="89"/>
      <c r="AG82" s="86"/>
      <c r="AH82" s="86"/>
      <c r="AI82" s="115"/>
      <c r="AJ82" s="115"/>
      <c r="AK82" s="59" t="e">
        <f>VLOOKUP(A82,#REF!,16,0)</f>
        <v>#REF!</v>
      </c>
    </row>
    <row r="83" spans="1:37" ht="57.75" customHeight="1" x14ac:dyDescent="0.25">
      <c r="A83" s="79" t="str">
        <f t="shared" si="4"/>
        <v xml:space="preserve"> </v>
      </c>
      <c r="B83" s="80">
        <v>86</v>
      </c>
      <c r="C83" s="108">
        <f>VLOOKUP(A83,'[1]tong d1-d2'!$A$7:$C$503,3,0)</f>
        <v>0</v>
      </c>
      <c r="D83" s="82"/>
      <c r="E83" s="109"/>
      <c r="F83" s="84" t="str">
        <f t="shared" si="6"/>
        <v xml:space="preserve"> </v>
      </c>
      <c r="G83" s="89"/>
      <c r="H83" s="81">
        <f>VLOOKUP(A83,'[1]tong d1-d2'!$A$7:$G$503,7,0)</f>
        <v>0</v>
      </c>
      <c r="I83" s="80">
        <f>VLOOKUP(A83,'[1]tong d1-d2'!$A$7:$E$503,5,0)</f>
        <v>0</v>
      </c>
      <c r="J83" s="110" t="e">
        <f>VLOOKUP(A83,'[2]fie nguon'!$C$2:$H$462,6,0)</f>
        <v>#N/A</v>
      </c>
      <c r="K83" s="80" t="e">
        <f>VLOOKUP(A83,'[2]fie nguon'!$C$2:$J$462,8,0)</f>
        <v>#N/A</v>
      </c>
      <c r="L83" s="80" t="e">
        <f>VLOOKUP(A83,'[2]fie nguon'!$C$2:$I$462,7,0)</f>
        <v>#N/A</v>
      </c>
      <c r="M83" s="86"/>
      <c r="N83" s="111"/>
      <c r="O83" s="80" t="e">
        <f>VLOOKUP(A83,'[2]fie nguon'!$C$2:$L$462,10,0)</f>
        <v>#N/A</v>
      </c>
      <c r="P83" s="80" t="e">
        <f>VLOOKUP(A83,'[2]fie nguon'!$C$2:$M$462,11,0)</f>
        <v>#N/A</v>
      </c>
      <c r="Q83" s="110" t="e">
        <f>VLOOKUP(A83,'[2]fie nguon'!$C$2:$N$462,12,0)</f>
        <v>#N/A</v>
      </c>
      <c r="R83" s="112" t="e">
        <f>VLOOKUP(A83,'[2]fie nguon'!$C$2:$R$462,16,0)</f>
        <v>#N/A</v>
      </c>
      <c r="S83" s="86" t="e">
        <f>VLOOKUP(A83,'[3]chen TL'!$D$2:$AI$46,32,0)</f>
        <v>#N/A</v>
      </c>
      <c r="T83" s="86"/>
      <c r="U83" s="101" t="e">
        <f>VLOOKUP(A83,'[5]chen TL'!$D$2:$AL$45,35,0)</f>
        <v>#N/A</v>
      </c>
      <c r="V83" s="113" t="e">
        <f t="shared" si="5"/>
        <v>#N/A</v>
      </c>
      <c r="W83" s="86"/>
      <c r="X83" s="114" t="str">
        <f>VLOOKUP(A83,'[1]tong d1-d2'!$A$7:$J$503,10,0)</f>
        <v>4094/QĐ-ĐHKT ngày 16/12/2016 của Hiệu trưởng Trường ĐHKT</v>
      </c>
      <c r="Y83" s="88" t="e">
        <f>VLOOKUP(A83,'[3]chen TL'!$D$2:$BD$46,53,0)</f>
        <v>#N/A</v>
      </c>
      <c r="Z83" s="86" t="e">
        <f>VLOOKUP(A83,'[3]chen TL'!$D$2:$R$49,15,0)</f>
        <v>#N/A</v>
      </c>
      <c r="AA83" s="86" t="e">
        <f>VLOOKUP(A83,'[3]chen TL'!$D$2:$U$49,18,0)</f>
        <v>#N/A</v>
      </c>
      <c r="AB83" s="86" t="e">
        <f>VLOOKUP(A83,'[3]chen TL'!$D$2:$X$49,21,0)</f>
        <v>#N/A</v>
      </c>
      <c r="AC83" s="86" t="e">
        <f>VLOOKUP(A83,'[3]chen TL'!$D$2:$AA$49,24,0)</f>
        <v>#N/A</v>
      </c>
      <c r="AD83" s="86" t="e">
        <f>VLOOKUP(A83,'[3]chen TL'!$D$2:$AD$49,27,0)</f>
        <v>#N/A</v>
      </c>
      <c r="AE83" s="86" t="e">
        <f>VLOOKUP(A83,'[3]chen TL'!$D$2:$AT$47,43,0)</f>
        <v>#N/A</v>
      </c>
      <c r="AF83" s="89"/>
      <c r="AG83" s="86"/>
      <c r="AH83" s="86"/>
      <c r="AI83" s="115"/>
      <c r="AJ83" s="115"/>
      <c r="AK83" s="59" t="e">
        <f>VLOOKUP(A83,#REF!,16,0)</f>
        <v>#REF!</v>
      </c>
    </row>
    <row r="84" spans="1:37" ht="57.75" customHeight="1" x14ac:dyDescent="0.25">
      <c r="A84" s="79" t="str">
        <f t="shared" si="4"/>
        <v xml:space="preserve"> </v>
      </c>
      <c r="B84" s="80">
        <v>87</v>
      </c>
      <c r="C84" s="108">
        <f>VLOOKUP(A84,'[1]tong d1-d2'!$A$7:$C$503,3,0)</f>
        <v>0</v>
      </c>
      <c r="D84" s="82"/>
      <c r="E84" s="109"/>
      <c r="F84" s="84" t="str">
        <f t="shared" si="6"/>
        <v xml:space="preserve"> </v>
      </c>
      <c r="G84" s="89"/>
      <c r="H84" s="81">
        <f>VLOOKUP(A84,'[1]tong d1-d2'!$A$7:$G$503,7,0)</f>
        <v>0</v>
      </c>
      <c r="I84" s="80">
        <f>VLOOKUP(A84,'[1]tong d1-d2'!$A$7:$E$503,5,0)</f>
        <v>0</v>
      </c>
      <c r="J84" s="110" t="e">
        <f>VLOOKUP(A84,'[2]fie nguon'!$C$2:$H$462,6,0)</f>
        <v>#N/A</v>
      </c>
      <c r="K84" s="80" t="e">
        <f>VLOOKUP(A84,'[2]fie nguon'!$C$2:$J$462,8,0)</f>
        <v>#N/A</v>
      </c>
      <c r="L84" s="80" t="e">
        <f>VLOOKUP(A84,'[2]fie nguon'!$C$2:$I$462,7,0)</f>
        <v>#N/A</v>
      </c>
      <c r="M84" s="86"/>
      <c r="N84" s="111"/>
      <c r="O84" s="80" t="e">
        <f>VLOOKUP(A84,'[2]fie nguon'!$C$2:$L$462,10,0)</f>
        <v>#N/A</v>
      </c>
      <c r="P84" s="80" t="e">
        <f>VLOOKUP(A84,'[2]fie nguon'!$C$2:$M$462,11,0)</f>
        <v>#N/A</v>
      </c>
      <c r="Q84" s="110" t="e">
        <f>VLOOKUP(A84,'[2]fie nguon'!$C$2:$N$462,12,0)</f>
        <v>#N/A</v>
      </c>
      <c r="R84" s="112" t="e">
        <f>VLOOKUP(A84,'[2]fie nguon'!$C$2:$R$462,16,0)</f>
        <v>#N/A</v>
      </c>
      <c r="S84" s="86" t="e">
        <f>VLOOKUP(A84,'[3]chen TL'!$D$2:$AI$46,32,0)</f>
        <v>#N/A</v>
      </c>
      <c r="T84" s="86"/>
      <c r="U84" s="101" t="e">
        <f>VLOOKUP(A84,'[5]chen TL'!$D$2:$AL$45,35,0)</f>
        <v>#N/A</v>
      </c>
      <c r="V84" s="113" t="e">
        <f t="shared" si="5"/>
        <v>#N/A</v>
      </c>
      <c r="W84" s="86"/>
      <c r="X84" s="114" t="str">
        <f>VLOOKUP(A84,'[1]tong d1-d2'!$A$7:$J$503,10,0)</f>
        <v>4094/QĐ-ĐHKT ngày 16/12/2016 của Hiệu trưởng Trường ĐHKT</v>
      </c>
      <c r="Y84" s="88" t="e">
        <f>VLOOKUP(A84,'[3]chen TL'!$D$2:$BD$46,53,0)</f>
        <v>#N/A</v>
      </c>
      <c r="Z84" s="86" t="e">
        <f>VLOOKUP(A84,'[3]chen TL'!$D$2:$R$49,15,0)</f>
        <v>#N/A</v>
      </c>
      <c r="AA84" s="86" t="e">
        <f>VLOOKUP(A84,'[3]chen TL'!$D$2:$U$49,18,0)</f>
        <v>#N/A</v>
      </c>
      <c r="AB84" s="86" t="e">
        <f>VLOOKUP(A84,'[3]chen TL'!$D$2:$X$49,21,0)</f>
        <v>#N/A</v>
      </c>
      <c r="AC84" s="86" t="e">
        <f>VLOOKUP(A84,'[3]chen TL'!$D$2:$AA$49,24,0)</f>
        <v>#N/A</v>
      </c>
      <c r="AD84" s="86" t="e">
        <f>VLOOKUP(A84,'[3]chen TL'!$D$2:$AD$49,27,0)</f>
        <v>#N/A</v>
      </c>
      <c r="AE84" s="86" t="e">
        <f>VLOOKUP(A84,'[3]chen TL'!$D$2:$AT$47,43,0)</f>
        <v>#N/A</v>
      </c>
      <c r="AF84" s="89"/>
      <c r="AG84" s="86"/>
      <c r="AH84" s="86"/>
      <c r="AI84" s="115"/>
      <c r="AJ84" s="115"/>
      <c r="AK84" s="59" t="e">
        <f>VLOOKUP(A84,#REF!,16,0)</f>
        <v>#REF!</v>
      </c>
    </row>
    <row r="85" spans="1:37" ht="81" customHeight="1" x14ac:dyDescent="0.25">
      <c r="A85" s="79" t="str">
        <f t="shared" si="4"/>
        <v xml:space="preserve"> </v>
      </c>
      <c r="B85" s="80">
        <v>88</v>
      </c>
      <c r="C85" s="108">
        <f>VLOOKUP(A85,'[1]tong d1-d2'!$A$7:$C$503,3,0)</f>
        <v>0</v>
      </c>
      <c r="D85" s="82"/>
      <c r="E85" s="109"/>
      <c r="F85" s="84" t="str">
        <f t="shared" si="6"/>
        <v xml:space="preserve"> </v>
      </c>
      <c r="G85" s="89"/>
      <c r="H85" s="81">
        <f>VLOOKUP(A85,'[1]tong d1-d2'!$A$7:$G$503,7,0)</f>
        <v>0</v>
      </c>
      <c r="I85" s="80">
        <f>VLOOKUP(A85,'[1]tong d1-d2'!$A$7:$E$503,5,0)</f>
        <v>0</v>
      </c>
      <c r="J85" s="110" t="e">
        <f>VLOOKUP(A85,'[2]fie nguon'!$C$2:$H$462,6,0)</f>
        <v>#N/A</v>
      </c>
      <c r="K85" s="80" t="e">
        <f>VLOOKUP(A85,'[2]fie nguon'!$C$2:$J$462,8,0)</f>
        <v>#N/A</v>
      </c>
      <c r="L85" s="80" t="e">
        <f>VLOOKUP(A85,'[2]fie nguon'!$C$2:$I$462,7,0)</f>
        <v>#N/A</v>
      </c>
      <c r="M85" s="86"/>
      <c r="N85" s="111"/>
      <c r="O85" s="80" t="e">
        <f>VLOOKUP(A85,'[2]fie nguon'!$C$2:$L$462,10,0)</f>
        <v>#N/A</v>
      </c>
      <c r="P85" s="80" t="e">
        <f>VLOOKUP(A85,'[2]fie nguon'!$C$2:$M$462,11,0)</f>
        <v>#N/A</v>
      </c>
      <c r="Q85" s="110" t="e">
        <f>VLOOKUP(A85,'[2]fie nguon'!$C$2:$N$462,12,0)</f>
        <v>#N/A</v>
      </c>
      <c r="R85" s="112" t="e">
        <f>VLOOKUP(A85,'[2]fie nguon'!$C$2:$R$462,16,0)</f>
        <v>#N/A</v>
      </c>
      <c r="S85" s="86" t="e">
        <f>VLOOKUP(A85,'[3]chen TL'!$D$2:$AI$46,32,0)</f>
        <v>#N/A</v>
      </c>
      <c r="T85" s="86"/>
      <c r="U85" s="101" t="e">
        <f>VLOOKUP(A85,'[5]chen TL'!$D$2:$AL$45,35,0)</f>
        <v>#N/A</v>
      </c>
      <c r="V85" s="113" t="e">
        <f t="shared" si="5"/>
        <v>#N/A</v>
      </c>
      <c r="W85" s="86"/>
      <c r="X85" s="114" t="str">
        <f>VLOOKUP(A85,'[1]tong d1-d2'!$A$7:$J$503,10,0)</f>
        <v>4094/QĐ-ĐHKT ngày 16/12/2016 của Hiệu trưởng Trường ĐHKT</v>
      </c>
      <c r="Y85" s="88" t="e">
        <f>VLOOKUP(A85,'[3]chen TL'!$D$2:$BD$46,53,0)</f>
        <v>#N/A</v>
      </c>
      <c r="Z85" s="86" t="e">
        <f>VLOOKUP(A85,'[3]chen TL'!$D$2:$R$49,15,0)</f>
        <v>#N/A</v>
      </c>
      <c r="AA85" s="86" t="e">
        <f>VLOOKUP(A85,'[3]chen TL'!$D$2:$U$49,18,0)</f>
        <v>#N/A</v>
      </c>
      <c r="AB85" s="86" t="e">
        <f>VLOOKUP(A85,'[3]chen TL'!$D$2:$X$49,21,0)</f>
        <v>#N/A</v>
      </c>
      <c r="AC85" s="86" t="e">
        <f>VLOOKUP(A85,'[3]chen TL'!$D$2:$AA$49,24,0)</f>
        <v>#N/A</v>
      </c>
      <c r="AD85" s="86" t="e">
        <f>VLOOKUP(A85,'[3]chen TL'!$D$2:$AD$49,27,0)</f>
        <v>#N/A</v>
      </c>
      <c r="AE85" s="86" t="e">
        <f>VLOOKUP(A85,'[3]chen TL'!$D$2:$AT$47,43,0)</f>
        <v>#N/A</v>
      </c>
      <c r="AF85" s="89"/>
      <c r="AG85" s="86"/>
      <c r="AH85" s="86"/>
      <c r="AI85" s="115"/>
      <c r="AJ85" s="115"/>
      <c r="AK85" s="59" t="e">
        <f>VLOOKUP(A85,#REF!,16,0)</f>
        <v>#REF!</v>
      </c>
    </row>
    <row r="86" spans="1:37" ht="93" customHeight="1" x14ac:dyDescent="0.25">
      <c r="A86" s="79" t="str">
        <f t="shared" ref="A86:A112" si="7">TRIM(F86)&amp;" "&amp;TRIM(G86)</f>
        <v xml:space="preserve"> </v>
      </c>
      <c r="B86" s="80">
        <v>89</v>
      </c>
      <c r="C86" s="108">
        <f>VLOOKUP(A86,'[1]tong d1-d2'!$A$7:$C$503,3,0)</f>
        <v>0</v>
      </c>
      <c r="D86" s="82"/>
      <c r="E86" s="109"/>
      <c r="F86" s="84" t="str">
        <f t="shared" si="6"/>
        <v xml:space="preserve"> </v>
      </c>
      <c r="G86" s="89"/>
      <c r="H86" s="81">
        <f>VLOOKUP(A86,'[1]tong d1-d2'!$A$7:$G$503,7,0)</f>
        <v>0</v>
      </c>
      <c r="I86" s="80">
        <f>VLOOKUP(A86,'[1]tong d1-d2'!$A$7:$E$503,5,0)</f>
        <v>0</v>
      </c>
      <c r="J86" s="110" t="e">
        <f>VLOOKUP(A86,'[2]fie nguon'!$C$2:$H$462,6,0)</f>
        <v>#N/A</v>
      </c>
      <c r="K86" s="80" t="e">
        <f>VLOOKUP(A86,'[2]fie nguon'!$C$2:$J$462,8,0)</f>
        <v>#N/A</v>
      </c>
      <c r="L86" s="80" t="e">
        <f>VLOOKUP(A86,'[2]fie nguon'!$C$2:$I$462,7,0)</f>
        <v>#N/A</v>
      </c>
      <c r="M86" s="86"/>
      <c r="N86" s="111"/>
      <c r="O86" s="80" t="e">
        <f>VLOOKUP(A86,'[2]fie nguon'!$C$2:$L$462,10,0)</f>
        <v>#N/A</v>
      </c>
      <c r="P86" s="80" t="e">
        <f>VLOOKUP(A86,'[2]fie nguon'!$C$2:$M$462,11,0)</f>
        <v>#N/A</v>
      </c>
      <c r="Q86" s="110" t="e">
        <f>VLOOKUP(A86,'[2]fie nguon'!$C$2:$N$462,12,0)</f>
        <v>#N/A</v>
      </c>
      <c r="R86" s="112" t="e">
        <f>VLOOKUP(A86,'[2]fie nguon'!$C$2:$R$462,16,0)</f>
        <v>#N/A</v>
      </c>
      <c r="S86" s="86" t="e">
        <f>VLOOKUP(A86,'[3]chen TL'!$D$2:$AI$46,32,0)</f>
        <v>#N/A</v>
      </c>
      <c r="T86" s="86"/>
      <c r="U86" s="101" t="e">
        <f>VLOOKUP(A86,'[5]chen TL'!$D$2:$AL$45,35,0)</f>
        <v>#N/A</v>
      </c>
      <c r="V86" s="113" t="e">
        <f t="shared" si="5"/>
        <v>#N/A</v>
      </c>
      <c r="W86" s="86"/>
      <c r="X86" s="114" t="str">
        <f>VLOOKUP(A86,'[1]tong d1-d2'!$A$7:$J$503,10,0)</f>
        <v>4094/QĐ-ĐHKT ngày 16/12/2016 của Hiệu trưởng Trường ĐHKT</v>
      </c>
      <c r="Y86" s="88" t="e">
        <f>VLOOKUP(A86,'[3]chen TL'!$D$2:$BD$46,53,0)</f>
        <v>#N/A</v>
      </c>
      <c r="Z86" s="86" t="e">
        <f>VLOOKUP(A86,'[3]chen TL'!$D$2:$R$49,15,0)</f>
        <v>#N/A</v>
      </c>
      <c r="AA86" s="86" t="e">
        <f>VLOOKUP(A86,'[3]chen TL'!$D$2:$U$49,18,0)</f>
        <v>#N/A</v>
      </c>
      <c r="AB86" s="86" t="e">
        <f>VLOOKUP(A86,'[3]chen TL'!$D$2:$X$49,21,0)</f>
        <v>#N/A</v>
      </c>
      <c r="AC86" s="86" t="e">
        <f>VLOOKUP(A86,'[3]chen TL'!$D$2:$AA$49,24,0)</f>
        <v>#N/A</v>
      </c>
      <c r="AD86" s="86" t="e">
        <f>VLOOKUP(A86,'[3]chen TL'!$D$2:$AD$49,27,0)</f>
        <v>#N/A</v>
      </c>
      <c r="AE86" s="86" t="e">
        <f>VLOOKUP(A86,'[3]chen TL'!$D$2:$AT$47,43,0)</f>
        <v>#N/A</v>
      </c>
      <c r="AF86" s="89"/>
      <c r="AG86" s="86"/>
      <c r="AH86" s="86"/>
      <c r="AI86" s="115"/>
      <c r="AJ86" s="115"/>
      <c r="AK86" s="59" t="e">
        <f>VLOOKUP(A86,#REF!,16,0)</f>
        <v>#REF!</v>
      </c>
    </row>
    <row r="87" spans="1:37" ht="93" customHeight="1" x14ac:dyDescent="0.25">
      <c r="A87" s="79" t="str">
        <f t="shared" si="7"/>
        <v xml:space="preserve"> </v>
      </c>
      <c r="B87" s="80">
        <v>90</v>
      </c>
      <c r="C87" s="108">
        <f>VLOOKUP(A87,'[1]tong d1-d2'!$A$7:$C$503,3,0)</f>
        <v>0</v>
      </c>
      <c r="D87" s="82"/>
      <c r="E87" s="109"/>
      <c r="F87" s="84" t="str">
        <f t="shared" si="6"/>
        <v xml:space="preserve"> </v>
      </c>
      <c r="G87" s="89"/>
      <c r="H87" s="81">
        <f>VLOOKUP(A87,'[1]tong d1-d2'!$A$7:$G$503,7,0)</f>
        <v>0</v>
      </c>
      <c r="I87" s="80">
        <f>VLOOKUP(A87,'[1]tong d1-d2'!$A$7:$E$503,5,0)</f>
        <v>0</v>
      </c>
      <c r="J87" s="110" t="e">
        <f>VLOOKUP(A87,'[2]fie nguon'!$C$2:$H$462,6,0)</f>
        <v>#N/A</v>
      </c>
      <c r="K87" s="80" t="e">
        <f>VLOOKUP(A87,'[2]fie nguon'!$C$2:$J$462,8,0)</f>
        <v>#N/A</v>
      </c>
      <c r="L87" s="80" t="e">
        <f>VLOOKUP(A87,'[2]fie nguon'!$C$2:$I$462,7,0)</f>
        <v>#N/A</v>
      </c>
      <c r="M87" s="86"/>
      <c r="N87" s="111"/>
      <c r="O87" s="80" t="e">
        <f>VLOOKUP(A87,'[2]fie nguon'!$C$2:$L$462,10,0)</f>
        <v>#N/A</v>
      </c>
      <c r="P87" s="80" t="e">
        <f>VLOOKUP(A87,'[2]fie nguon'!$C$2:$M$462,11,0)</f>
        <v>#N/A</v>
      </c>
      <c r="Q87" s="110" t="e">
        <f>VLOOKUP(A87,'[2]fie nguon'!$C$2:$N$462,12,0)</f>
        <v>#N/A</v>
      </c>
      <c r="R87" s="112" t="e">
        <f>VLOOKUP(A87,'[2]fie nguon'!$C$2:$R$462,16,0)</f>
        <v>#N/A</v>
      </c>
      <c r="S87" s="88" t="e">
        <f>VLOOKUP(A87,'[5]chen TL'!$D$2:$AI$45,32,0)</f>
        <v>#N/A</v>
      </c>
      <c r="T87" s="116"/>
      <c r="U87" s="101" t="e">
        <f>VLOOKUP(A87,'[5]chen TL'!$D$2:$AL$45,35,0)</f>
        <v>#N/A</v>
      </c>
      <c r="V87" s="113" t="e">
        <f t="shared" si="5"/>
        <v>#N/A</v>
      </c>
      <c r="W87" s="86"/>
      <c r="X87" s="114" t="str">
        <f>VLOOKUP(A87,'[1]tong d1-d2'!$A$7:$J$503,10,0)</f>
        <v>4094/QĐ-ĐHKT ngày 16/12/2016 của Hiệu trưởng Trường ĐHKT</v>
      </c>
      <c r="Y87" s="88" t="e">
        <f>VLOOKUP(A87,'[3]chen TL'!$D$2:$BD$46,53,0)</f>
        <v>#N/A</v>
      </c>
      <c r="Z87" s="86" t="e">
        <f>VLOOKUP(A87,'[3]chen TL'!$D$2:$R$49,15,0)</f>
        <v>#N/A</v>
      </c>
      <c r="AA87" s="86" t="e">
        <f>VLOOKUP(A87,'[3]chen TL'!$D$2:$U$49,18,0)</f>
        <v>#N/A</v>
      </c>
      <c r="AB87" s="86" t="e">
        <f>VLOOKUP(A87,'[3]chen TL'!$D$2:$X$49,21,0)</f>
        <v>#N/A</v>
      </c>
      <c r="AC87" s="86" t="e">
        <f>VLOOKUP(A87,'[3]chen TL'!$D$2:$AA$49,24,0)</f>
        <v>#N/A</v>
      </c>
      <c r="AD87" s="86" t="e">
        <f>VLOOKUP(A87,'[3]chen TL'!$D$2:$AD$49,27,0)</f>
        <v>#N/A</v>
      </c>
      <c r="AE87" s="86" t="e">
        <f>VLOOKUP(A87,'[3]chen TL'!$D$2:$AT$47,43,0)</f>
        <v>#N/A</v>
      </c>
      <c r="AF87" s="89" t="s">
        <v>107</v>
      </c>
      <c r="AG87" s="86"/>
      <c r="AH87" s="86"/>
      <c r="AI87" s="115"/>
      <c r="AJ87" s="115"/>
      <c r="AK87" s="59" t="e">
        <f>VLOOKUP(A87,#REF!,16,0)</f>
        <v>#REF!</v>
      </c>
    </row>
    <row r="88" spans="1:37" ht="90.75" customHeight="1" x14ac:dyDescent="0.25">
      <c r="A88" s="79" t="str">
        <f t="shared" si="7"/>
        <v xml:space="preserve"> </v>
      </c>
      <c r="B88" s="80">
        <v>91</v>
      </c>
      <c r="C88" s="108">
        <f>VLOOKUP(A88,'[1]tong d1-d2'!$A$7:$C$503,3,0)</f>
        <v>0</v>
      </c>
      <c r="D88" s="82"/>
      <c r="E88" s="109"/>
      <c r="F88" s="84" t="str">
        <f t="shared" si="6"/>
        <v xml:space="preserve"> </v>
      </c>
      <c r="G88" s="89"/>
      <c r="H88" s="81">
        <f>VLOOKUP(A88,'[1]tong d1-d2'!$A$7:$G$503,7,0)</f>
        <v>0</v>
      </c>
      <c r="I88" s="80">
        <f>VLOOKUP(A88,'[1]tong d1-d2'!$A$7:$E$503,5,0)</f>
        <v>0</v>
      </c>
      <c r="J88" s="110" t="e">
        <f>VLOOKUP(A88,'[2]fie nguon'!$C$2:$H$462,6,0)</f>
        <v>#N/A</v>
      </c>
      <c r="K88" s="80" t="e">
        <f>VLOOKUP(A88,'[2]fie nguon'!$C$2:$J$462,8,0)</f>
        <v>#N/A</v>
      </c>
      <c r="L88" s="80" t="e">
        <f>VLOOKUP(A88,'[2]fie nguon'!$C$2:$I$462,7,0)</f>
        <v>#N/A</v>
      </c>
      <c r="M88" s="86"/>
      <c r="N88" s="111"/>
      <c r="O88" s="80" t="e">
        <f>VLOOKUP(A88,'[2]fie nguon'!$C$2:$L$462,10,0)</f>
        <v>#N/A</v>
      </c>
      <c r="P88" s="80" t="e">
        <f>VLOOKUP(A88,'[2]fie nguon'!$C$2:$M$462,11,0)</f>
        <v>#N/A</v>
      </c>
      <c r="Q88" s="110" t="e">
        <f>VLOOKUP(A88,'[2]fie nguon'!$C$2:$N$462,12,0)</f>
        <v>#N/A</v>
      </c>
      <c r="R88" s="112" t="e">
        <f>VLOOKUP(A88,'[2]fie nguon'!$C$2:$R$462,16,0)</f>
        <v>#N/A</v>
      </c>
      <c r="S88" s="88" t="e">
        <f>VLOOKUP(A88,'[5]chen TL'!$D$2:$AI$45,32,0)</f>
        <v>#N/A</v>
      </c>
      <c r="T88" s="116"/>
      <c r="U88" s="101" t="e">
        <f>VLOOKUP(A88,'[5]chen TL'!$D$2:$AL$45,35,0)</f>
        <v>#N/A</v>
      </c>
      <c r="V88" s="113" t="e">
        <f t="shared" si="5"/>
        <v>#N/A</v>
      </c>
      <c r="W88" s="86"/>
      <c r="X88" s="114" t="str">
        <f>VLOOKUP(A88,'[1]tong d1-d2'!$A$7:$J$503,10,0)</f>
        <v>4094/QĐ-ĐHKT ngày 16/12/2016 của Hiệu trưởng Trường ĐHKT</v>
      </c>
      <c r="Y88" s="88" t="e">
        <f>VLOOKUP(A88,'[3]chen TL'!$D$2:$BD$46,53,0)</f>
        <v>#N/A</v>
      </c>
      <c r="Z88" s="86" t="e">
        <f>VLOOKUP(A88,'[3]chen TL'!$D$2:$R$49,15,0)</f>
        <v>#N/A</v>
      </c>
      <c r="AA88" s="86" t="e">
        <f>VLOOKUP(A88,'[3]chen TL'!$D$2:$U$49,18,0)</f>
        <v>#N/A</v>
      </c>
      <c r="AB88" s="86" t="e">
        <f>VLOOKUP(A88,'[3]chen TL'!$D$2:$X$49,21,0)</f>
        <v>#N/A</v>
      </c>
      <c r="AC88" s="86" t="e">
        <f>VLOOKUP(A88,'[3]chen TL'!$D$2:$AA$49,24,0)</f>
        <v>#N/A</v>
      </c>
      <c r="AD88" s="86" t="e">
        <f>VLOOKUP(A88,'[3]chen TL'!$D$2:$AD$49,27,0)</f>
        <v>#N/A</v>
      </c>
      <c r="AE88" s="86" t="e">
        <f>VLOOKUP(A88,'[3]chen TL'!$D$2:$AT$47,43,0)</f>
        <v>#N/A</v>
      </c>
      <c r="AF88" s="89" t="s">
        <v>65</v>
      </c>
      <c r="AG88" s="86"/>
      <c r="AH88" s="86"/>
      <c r="AI88" s="115"/>
      <c r="AJ88" s="115"/>
      <c r="AK88" s="59" t="e">
        <f>VLOOKUP(A88,#REF!,16,0)</f>
        <v>#REF!</v>
      </c>
    </row>
    <row r="89" spans="1:37" ht="102.75" customHeight="1" x14ac:dyDescent="0.25">
      <c r="A89" s="79" t="str">
        <f t="shared" si="7"/>
        <v xml:space="preserve"> </v>
      </c>
      <c r="B89" s="80">
        <v>92</v>
      </c>
      <c r="C89" s="108">
        <f>VLOOKUP(A89,'[1]tong d1-d2'!$A$7:$C$503,3,0)</f>
        <v>0</v>
      </c>
      <c r="D89" s="82"/>
      <c r="E89" s="109"/>
      <c r="F89" s="84" t="str">
        <f t="shared" si="6"/>
        <v xml:space="preserve"> </v>
      </c>
      <c r="G89" s="89"/>
      <c r="H89" s="81">
        <f>VLOOKUP(A89,'[1]tong d1-d2'!$A$7:$G$503,7,0)</f>
        <v>0</v>
      </c>
      <c r="I89" s="80">
        <f>VLOOKUP(A89,'[1]tong d1-d2'!$A$7:$E$503,5,0)</f>
        <v>0</v>
      </c>
      <c r="J89" s="110" t="e">
        <f>VLOOKUP(A89,'[2]fie nguon'!$C$2:$H$462,6,0)</f>
        <v>#N/A</v>
      </c>
      <c r="K89" s="80" t="e">
        <f>VLOOKUP(A89,'[2]fie nguon'!$C$2:$J$462,8,0)</f>
        <v>#N/A</v>
      </c>
      <c r="L89" s="80" t="e">
        <f>VLOOKUP(A89,'[2]fie nguon'!$C$2:$I$462,7,0)</f>
        <v>#N/A</v>
      </c>
      <c r="M89" s="86"/>
      <c r="N89" s="111"/>
      <c r="O89" s="80" t="e">
        <f>VLOOKUP(A89,'[2]fie nguon'!$C$2:$L$462,10,0)</f>
        <v>#N/A</v>
      </c>
      <c r="P89" s="80" t="e">
        <f>VLOOKUP(A89,'[2]fie nguon'!$C$2:$M$462,11,0)</f>
        <v>#N/A</v>
      </c>
      <c r="Q89" s="110" t="e">
        <f>VLOOKUP(A89,'[2]fie nguon'!$C$2:$N$462,12,0)</f>
        <v>#N/A</v>
      </c>
      <c r="R89" s="112" t="e">
        <f>VLOOKUP(A89,'[2]fie nguon'!$C$2:$R$462,16,0)</f>
        <v>#N/A</v>
      </c>
      <c r="S89" s="88" t="e">
        <f>VLOOKUP(A89,'[5]chen TL'!$D$2:$AI$45,32,0)</f>
        <v>#N/A</v>
      </c>
      <c r="T89" s="116"/>
      <c r="U89" s="101" t="e">
        <f>VLOOKUP(A89,'[5]chen TL'!$D$2:$AL$45,35,0)</f>
        <v>#N/A</v>
      </c>
      <c r="V89" s="113" t="e">
        <f t="shared" si="5"/>
        <v>#N/A</v>
      </c>
      <c r="W89" s="86"/>
      <c r="X89" s="114" t="str">
        <f>VLOOKUP(A89,'[1]tong d1-d2'!$A$7:$J$503,10,0)</f>
        <v>4094/QĐ-ĐHKT ngày 16/12/2016 của Hiệu trưởng Trường ĐHKT</v>
      </c>
      <c r="Y89" s="88" t="e">
        <f>VLOOKUP(A89,'[3]chen TL'!$D$2:$BD$46,53,0)</f>
        <v>#N/A</v>
      </c>
      <c r="Z89" s="86" t="e">
        <f>VLOOKUP(A89,'[3]chen TL'!$D$2:$R$49,15,0)</f>
        <v>#N/A</v>
      </c>
      <c r="AA89" s="86" t="e">
        <f>VLOOKUP(A89,'[3]chen TL'!$D$2:$U$49,18,0)</f>
        <v>#N/A</v>
      </c>
      <c r="AB89" s="86" t="e">
        <f>VLOOKUP(A89,'[3]chen TL'!$D$2:$X$49,21,0)</f>
        <v>#N/A</v>
      </c>
      <c r="AC89" s="86" t="e">
        <f>VLOOKUP(A89,'[3]chen TL'!$D$2:$AA$49,24,0)</f>
        <v>#N/A</v>
      </c>
      <c r="AD89" s="86" t="e">
        <f>VLOOKUP(A89,'[3]chen TL'!$D$2:$AD$49,27,0)</f>
        <v>#N/A</v>
      </c>
      <c r="AE89" s="86" t="e">
        <f>VLOOKUP(A89,'[3]chen TL'!$D$2:$AT$47,43,0)</f>
        <v>#N/A</v>
      </c>
      <c r="AF89" s="89" t="s">
        <v>104</v>
      </c>
      <c r="AG89" s="86"/>
      <c r="AH89" s="86"/>
      <c r="AI89" s="115"/>
      <c r="AJ89" s="115"/>
      <c r="AK89" s="59" t="e">
        <f>VLOOKUP(A89,#REF!,16,0)</f>
        <v>#REF!</v>
      </c>
    </row>
    <row r="90" spans="1:37" ht="72.75" customHeight="1" x14ac:dyDescent="0.25">
      <c r="A90" s="79" t="str">
        <f t="shared" si="7"/>
        <v xml:space="preserve"> </v>
      </c>
      <c r="B90" s="80">
        <v>93</v>
      </c>
      <c r="C90" s="108">
        <f>VLOOKUP(A90,'[1]tong d1-d2'!$A$7:$C$503,3,0)</f>
        <v>0</v>
      </c>
      <c r="D90" s="82"/>
      <c r="E90" s="109"/>
      <c r="F90" s="84" t="str">
        <f t="shared" si="6"/>
        <v xml:space="preserve"> </v>
      </c>
      <c r="G90" s="89"/>
      <c r="H90" s="81">
        <f>VLOOKUP(A90,'[1]tong d1-d2'!$A$7:$G$503,7,0)</f>
        <v>0</v>
      </c>
      <c r="I90" s="80">
        <f>VLOOKUP(A90,'[1]tong d1-d2'!$A$7:$E$503,5,0)</f>
        <v>0</v>
      </c>
      <c r="J90" s="110" t="e">
        <f>VLOOKUP(A90,'[2]fie nguon'!$C$2:$H$462,6,0)</f>
        <v>#N/A</v>
      </c>
      <c r="K90" s="80" t="e">
        <f>VLOOKUP(A90,'[2]fie nguon'!$C$2:$J$462,8,0)</f>
        <v>#N/A</v>
      </c>
      <c r="L90" s="80" t="e">
        <f>VLOOKUP(A90,'[2]fie nguon'!$C$2:$I$462,7,0)</f>
        <v>#N/A</v>
      </c>
      <c r="M90" s="86"/>
      <c r="N90" s="111"/>
      <c r="O90" s="80" t="e">
        <f>VLOOKUP(A90,'[2]fie nguon'!$C$2:$L$462,10,0)</f>
        <v>#N/A</v>
      </c>
      <c r="P90" s="80" t="e">
        <f>VLOOKUP(A90,'[2]fie nguon'!$C$2:$M$462,11,0)</f>
        <v>#N/A</v>
      </c>
      <c r="Q90" s="110" t="e">
        <f>VLOOKUP(A90,'[2]fie nguon'!$C$2:$N$462,12,0)</f>
        <v>#N/A</v>
      </c>
      <c r="R90" s="112" t="e">
        <f>VLOOKUP(A90,'[2]fie nguon'!$C$2:$R$462,16,0)</f>
        <v>#N/A</v>
      </c>
      <c r="S90" s="88" t="e">
        <f>VLOOKUP(A90,'[5]chen TL'!$D$2:$AI$45,32,0)</f>
        <v>#N/A</v>
      </c>
      <c r="T90" s="116"/>
      <c r="U90" s="101" t="e">
        <f>VLOOKUP(A90,'[5]chen TL'!$D$2:$AL$45,35,0)</f>
        <v>#N/A</v>
      </c>
      <c r="V90" s="113" t="e">
        <f t="shared" si="5"/>
        <v>#N/A</v>
      </c>
      <c r="W90" s="86"/>
      <c r="X90" s="114" t="str">
        <f>VLOOKUP(A90,'[1]tong d1-d2'!$A$7:$J$503,10,0)</f>
        <v>4094/QĐ-ĐHKT ngày 16/12/2016 của Hiệu trưởng Trường ĐHKT</v>
      </c>
      <c r="Y90" s="88" t="e">
        <f>VLOOKUP(A90,'[3]chen TL'!$D$2:$BD$46,53,0)</f>
        <v>#N/A</v>
      </c>
      <c r="Z90" s="86" t="e">
        <f>VLOOKUP(A90,'[3]chen TL'!$D$2:$R$49,15,0)</f>
        <v>#N/A</v>
      </c>
      <c r="AA90" s="86" t="e">
        <f>VLOOKUP(A90,'[3]chen TL'!$D$2:$U$49,18,0)</f>
        <v>#N/A</v>
      </c>
      <c r="AB90" s="86" t="e">
        <f>VLOOKUP(A90,'[3]chen TL'!$D$2:$X$49,21,0)</f>
        <v>#N/A</v>
      </c>
      <c r="AC90" s="86" t="e">
        <f>VLOOKUP(A90,'[3]chen TL'!$D$2:$AA$49,24,0)</f>
        <v>#N/A</v>
      </c>
      <c r="AD90" s="86" t="e">
        <f>VLOOKUP(A90,'[3]chen TL'!$D$2:$AD$49,27,0)</f>
        <v>#N/A</v>
      </c>
      <c r="AE90" s="86" t="e">
        <f>VLOOKUP(A90,'[3]chen TL'!$D$2:$AT$47,43,0)</f>
        <v>#N/A</v>
      </c>
      <c r="AF90" s="89" t="s">
        <v>102</v>
      </c>
      <c r="AG90" s="86"/>
      <c r="AH90" s="86"/>
      <c r="AI90" s="115"/>
      <c r="AJ90" s="115"/>
      <c r="AK90" s="59" t="e">
        <f>VLOOKUP(A90,#REF!,16,0)</f>
        <v>#REF!</v>
      </c>
    </row>
    <row r="91" spans="1:37" ht="57.75" customHeight="1" x14ac:dyDescent="0.25">
      <c r="A91" s="79" t="str">
        <f t="shared" si="7"/>
        <v xml:space="preserve"> </v>
      </c>
      <c r="B91" s="80">
        <v>94</v>
      </c>
      <c r="C91" s="108">
        <f>VLOOKUP(A91,'[1]tong d1-d2'!$A$7:$C$503,3,0)</f>
        <v>0</v>
      </c>
      <c r="D91" s="82"/>
      <c r="E91" s="109"/>
      <c r="F91" s="84" t="str">
        <f t="shared" si="6"/>
        <v xml:space="preserve"> </v>
      </c>
      <c r="G91" s="89"/>
      <c r="H91" s="81">
        <f>VLOOKUP(A91,'[1]tong d1-d2'!$A$7:$G$503,7,0)</f>
        <v>0</v>
      </c>
      <c r="I91" s="80">
        <f>VLOOKUP(A91,'[1]tong d1-d2'!$A$7:$E$503,5,0)</f>
        <v>0</v>
      </c>
      <c r="J91" s="110" t="e">
        <f>VLOOKUP(A91,'[2]fie nguon'!$C$2:$H$462,6,0)</f>
        <v>#N/A</v>
      </c>
      <c r="K91" s="80" t="e">
        <f>VLOOKUP(A91,'[2]fie nguon'!$C$2:$J$462,8,0)</f>
        <v>#N/A</v>
      </c>
      <c r="L91" s="80" t="e">
        <f>VLOOKUP(A91,'[2]fie nguon'!$C$2:$I$462,7,0)</f>
        <v>#N/A</v>
      </c>
      <c r="M91" s="86"/>
      <c r="N91" s="111"/>
      <c r="O91" s="80" t="e">
        <f>VLOOKUP(A91,'[2]fie nguon'!$C$2:$L$462,10,0)</f>
        <v>#N/A</v>
      </c>
      <c r="P91" s="80" t="e">
        <f>VLOOKUP(A91,'[2]fie nguon'!$C$2:$M$462,11,0)</f>
        <v>#N/A</v>
      </c>
      <c r="Q91" s="110" t="e">
        <f>VLOOKUP(A91,'[2]fie nguon'!$C$2:$N$462,12,0)</f>
        <v>#N/A</v>
      </c>
      <c r="R91" s="112" t="e">
        <f>VLOOKUP(A91,'[2]fie nguon'!$C$2:$R$462,16,0)</f>
        <v>#N/A</v>
      </c>
      <c r="S91" s="88" t="e">
        <f>VLOOKUP(A91,'[5]chen TL'!$D$2:$AI$45,32,0)</f>
        <v>#N/A</v>
      </c>
      <c r="T91" s="116"/>
      <c r="U91" s="101" t="e">
        <f>VLOOKUP(A91,'[5]chen TL'!$D$2:$AL$45,35,0)</f>
        <v>#N/A</v>
      </c>
      <c r="V91" s="113" t="e">
        <f t="shared" si="5"/>
        <v>#N/A</v>
      </c>
      <c r="W91" s="86"/>
      <c r="X91" s="114" t="str">
        <f>VLOOKUP(A91,'[1]tong d1-d2'!$A$7:$J$503,10,0)</f>
        <v>4094/QĐ-ĐHKT ngày 16/12/2016 của Hiệu trưởng Trường ĐHKT</v>
      </c>
      <c r="Y91" s="88" t="e">
        <f>VLOOKUP(A91,'[3]chen TL'!$D$2:$BD$46,53,0)</f>
        <v>#N/A</v>
      </c>
      <c r="Z91" s="86" t="e">
        <f>VLOOKUP(A91,'[3]chen TL'!$D$2:$R$49,15,0)</f>
        <v>#N/A</v>
      </c>
      <c r="AA91" s="86" t="e">
        <f>VLOOKUP(A91,'[3]chen TL'!$D$2:$U$49,18,0)</f>
        <v>#N/A</v>
      </c>
      <c r="AB91" s="86" t="e">
        <f>VLOOKUP(A91,'[3]chen TL'!$D$2:$X$49,21,0)</f>
        <v>#N/A</v>
      </c>
      <c r="AC91" s="86" t="e">
        <f>VLOOKUP(A91,'[3]chen TL'!$D$2:$AA$49,24,0)</f>
        <v>#N/A</v>
      </c>
      <c r="AD91" s="86" t="e">
        <f>VLOOKUP(A91,'[3]chen TL'!$D$2:$AD$49,27,0)</f>
        <v>#N/A</v>
      </c>
      <c r="AE91" s="86" t="e">
        <f>VLOOKUP(A91,'[3]chen TL'!$D$2:$AT$47,43,0)</f>
        <v>#N/A</v>
      </c>
      <c r="AF91" s="89" t="s">
        <v>113</v>
      </c>
      <c r="AG91" s="86"/>
      <c r="AH91" s="86"/>
      <c r="AI91" s="115"/>
      <c r="AJ91" s="115"/>
      <c r="AK91" s="59" t="e">
        <f>VLOOKUP(A91,#REF!,16,0)</f>
        <v>#REF!</v>
      </c>
    </row>
    <row r="92" spans="1:37" ht="89.25" customHeight="1" x14ac:dyDescent="0.25">
      <c r="A92" s="79" t="str">
        <f t="shared" si="7"/>
        <v xml:space="preserve"> </v>
      </c>
      <c r="B92" s="80">
        <v>95</v>
      </c>
      <c r="C92" s="108">
        <f>VLOOKUP(A92,'[1]tong d1-d2'!$A$7:$C$503,3,0)</f>
        <v>0</v>
      </c>
      <c r="D92" s="82"/>
      <c r="E92" s="109"/>
      <c r="F92" s="84" t="str">
        <f t="shared" si="6"/>
        <v xml:space="preserve"> </v>
      </c>
      <c r="G92" s="89"/>
      <c r="H92" s="81">
        <f>VLOOKUP(A92,'[1]tong d1-d2'!$A$7:$G$503,7,0)</f>
        <v>0</v>
      </c>
      <c r="I92" s="80">
        <f>VLOOKUP(A92,'[1]tong d1-d2'!$A$7:$E$503,5,0)</f>
        <v>0</v>
      </c>
      <c r="J92" s="110" t="e">
        <f>VLOOKUP(A92,'[2]fie nguon'!$C$2:$H$462,6,0)</f>
        <v>#N/A</v>
      </c>
      <c r="K92" s="80" t="e">
        <f>VLOOKUP(A92,'[2]fie nguon'!$C$2:$J$462,8,0)</f>
        <v>#N/A</v>
      </c>
      <c r="L92" s="80" t="e">
        <f>VLOOKUP(A92,'[2]fie nguon'!$C$2:$I$462,7,0)</f>
        <v>#N/A</v>
      </c>
      <c r="M92" s="86"/>
      <c r="N92" s="111"/>
      <c r="O92" s="80" t="e">
        <f>VLOOKUP(A92,'[2]fie nguon'!$C$2:$L$462,10,0)</f>
        <v>#N/A</v>
      </c>
      <c r="P92" s="80" t="e">
        <f>VLOOKUP(A92,'[2]fie nguon'!$C$2:$M$462,11,0)</f>
        <v>#N/A</v>
      </c>
      <c r="Q92" s="110" t="e">
        <f>VLOOKUP(A92,'[2]fie nguon'!$C$2:$N$462,12,0)</f>
        <v>#N/A</v>
      </c>
      <c r="R92" s="112" t="e">
        <f>VLOOKUP(A92,'[2]fie nguon'!$C$2:$R$462,16,0)</f>
        <v>#N/A</v>
      </c>
      <c r="S92" s="88" t="e">
        <f>VLOOKUP(A92,'[5]chen TL'!$D$2:$AI$45,32,0)</f>
        <v>#N/A</v>
      </c>
      <c r="T92" s="116"/>
      <c r="U92" s="101" t="e">
        <f>VLOOKUP(A92,'[5]chen TL'!$D$2:$AL$45,35,0)</f>
        <v>#N/A</v>
      </c>
      <c r="V92" s="113" t="e">
        <f t="shared" si="5"/>
        <v>#N/A</v>
      </c>
      <c r="W92" s="86"/>
      <c r="X92" s="114" t="str">
        <f>VLOOKUP(A92,'[1]tong d1-d2'!$A$7:$J$503,10,0)</f>
        <v>4094/QĐ-ĐHKT ngày 16/12/2016 của Hiệu trưởng Trường ĐHKT</v>
      </c>
      <c r="Y92" s="88" t="e">
        <f>VLOOKUP(A92,'[3]chen TL'!$D$2:$BD$46,53,0)</f>
        <v>#N/A</v>
      </c>
      <c r="Z92" s="86" t="e">
        <f>VLOOKUP(A92,'[3]chen TL'!$D$2:$R$49,15,0)</f>
        <v>#N/A</v>
      </c>
      <c r="AA92" s="86" t="e">
        <f>VLOOKUP(A92,'[3]chen TL'!$D$2:$U$49,18,0)</f>
        <v>#N/A</v>
      </c>
      <c r="AB92" s="86" t="e">
        <f>VLOOKUP(A92,'[3]chen TL'!$D$2:$X$49,21,0)</f>
        <v>#N/A</v>
      </c>
      <c r="AC92" s="86" t="e">
        <f>VLOOKUP(A92,'[3]chen TL'!$D$2:$AA$49,24,0)</f>
        <v>#N/A</v>
      </c>
      <c r="AD92" s="86" t="e">
        <f>VLOOKUP(A92,'[3]chen TL'!$D$2:$AD$49,27,0)</f>
        <v>#N/A</v>
      </c>
      <c r="AE92" s="86" t="e">
        <f>VLOOKUP(A92,'[3]chen TL'!$D$2:$AT$47,43,0)</f>
        <v>#N/A</v>
      </c>
      <c r="AF92" s="89" t="s">
        <v>66</v>
      </c>
      <c r="AG92" s="86"/>
      <c r="AH92" s="86"/>
      <c r="AI92" s="115"/>
      <c r="AJ92" s="115"/>
      <c r="AK92" s="59" t="e">
        <f>VLOOKUP(A92,#REF!,16,0)</f>
        <v>#REF!</v>
      </c>
    </row>
    <row r="93" spans="1:37" ht="72.75" customHeight="1" x14ac:dyDescent="0.25">
      <c r="A93" s="79" t="str">
        <f t="shared" si="7"/>
        <v xml:space="preserve"> </v>
      </c>
      <c r="B93" s="80">
        <v>96</v>
      </c>
      <c r="C93" s="108">
        <f>VLOOKUP(A93,'[1]tong d1-d2'!$A$7:$C$503,3,0)</f>
        <v>0</v>
      </c>
      <c r="D93" s="82"/>
      <c r="E93" s="109"/>
      <c r="F93" s="84" t="str">
        <f t="shared" si="6"/>
        <v xml:space="preserve"> </v>
      </c>
      <c r="G93" s="89"/>
      <c r="H93" s="81">
        <f>VLOOKUP(A93,'[1]tong d1-d2'!$A$7:$G$503,7,0)</f>
        <v>0</v>
      </c>
      <c r="I93" s="80">
        <f>VLOOKUP(A93,'[1]tong d1-d2'!$A$7:$E$503,5,0)</f>
        <v>0</v>
      </c>
      <c r="J93" s="110" t="e">
        <f>VLOOKUP(A93,'[2]fie nguon'!$C$2:$H$462,6,0)</f>
        <v>#N/A</v>
      </c>
      <c r="K93" s="80" t="e">
        <f>VLOOKUP(A93,'[2]fie nguon'!$C$2:$J$462,8,0)</f>
        <v>#N/A</v>
      </c>
      <c r="L93" s="80" t="e">
        <f>VLOOKUP(A93,'[2]fie nguon'!$C$2:$I$462,7,0)</f>
        <v>#N/A</v>
      </c>
      <c r="M93" s="86"/>
      <c r="N93" s="111"/>
      <c r="O93" s="80" t="e">
        <f>VLOOKUP(A93,'[2]fie nguon'!$C$2:$L$462,10,0)</f>
        <v>#N/A</v>
      </c>
      <c r="P93" s="80" t="e">
        <f>VLOOKUP(A93,'[2]fie nguon'!$C$2:$M$462,11,0)</f>
        <v>#N/A</v>
      </c>
      <c r="Q93" s="110" t="e">
        <f>VLOOKUP(A93,'[2]fie nguon'!$C$2:$N$462,12,0)</f>
        <v>#N/A</v>
      </c>
      <c r="R93" s="112" t="e">
        <f>VLOOKUP(A93,'[2]fie nguon'!$C$2:$R$462,16,0)</f>
        <v>#N/A</v>
      </c>
      <c r="S93" s="88" t="e">
        <f>VLOOKUP(A93,'[5]chen TL'!$D$2:$AI$45,32,0)</f>
        <v>#N/A</v>
      </c>
      <c r="T93" s="116"/>
      <c r="U93" s="101" t="e">
        <f>VLOOKUP(A93,'[5]chen TL'!$D$2:$AL$45,35,0)</f>
        <v>#N/A</v>
      </c>
      <c r="V93" s="113" t="e">
        <f t="shared" si="5"/>
        <v>#N/A</v>
      </c>
      <c r="W93" s="86"/>
      <c r="X93" s="114" t="str">
        <f>VLOOKUP(A93,'[1]tong d1-d2'!$A$7:$J$503,10,0)</f>
        <v>4094/QĐ-ĐHKT ngày 16/12/2016 của Hiệu trưởng Trường ĐHKT</v>
      </c>
      <c r="Y93" s="88" t="e">
        <f>VLOOKUP(A93,'[3]chen TL'!$D$2:$BD$46,53,0)</f>
        <v>#N/A</v>
      </c>
      <c r="Z93" s="86" t="e">
        <f>VLOOKUP(A93,'[3]chen TL'!$D$2:$R$49,15,0)</f>
        <v>#N/A</v>
      </c>
      <c r="AA93" s="86" t="e">
        <f>VLOOKUP(A93,'[3]chen TL'!$D$2:$U$49,18,0)</f>
        <v>#N/A</v>
      </c>
      <c r="AB93" s="86" t="e">
        <f>VLOOKUP(A93,'[3]chen TL'!$D$2:$X$49,21,0)</f>
        <v>#N/A</v>
      </c>
      <c r="AC93" s="86" t="e">
        <f>VLOOKUP(A93,'[3]chen TL'!$D$2:$AA$49,24,0)</f>
        <v>#N/A</v>
      </c>
      <c r="AD93" s="86" t="e">
        <f>VLOOKUP(A93,'[3]chen TL'!$D$2:$AD$49,27,0)</f>
        <v>#N/A</v>
      </c>
      <c r="AE93" s="86" t="e">
        <f>VLOOKUP(A93,'[3]chen TL'!$D$2:$AT$47,43,0)</f>
        <v>#N/A</v>
      </c>
      <c r="AF93" s="89" t="s">
        <v>43</v>
      </c>
      <c r="AG93" s="86"/>
      <c r="AH93" s="86"/>
      <c r="AI93" s="115"/>
      <c r="AJ93" s="115"/>
      <c r="AK93" s="59" t="e">
        <f>VLOOKUP(A93,#REF!,16,0)</f>
        <v>#REF!</v>
      </c>
    </row>
    <row r="94" spans="1:37" ht="81" customHeight="1" x14ac:dyDescent="0.25">
      <c r="A94" s="79" t="str">
        <f t="shared" si="7"/>
        <v xml:space="preserve"> </v>
      </c>
      <c r="B94" s="80">
        <v>97</v>
      </c>
      <c r="C94" s="108">
        <f>VLOOKUP(A94,'[1]tong d1-d2'!$A$7:$C$503,3,0)</f>
        <v>0</v>
      </c>
      <c r="D94" s="82"/>
      <c r="E94" s="109"/>
      <c r="F94" s="84" t="str">
        <f t="shared" si="6"/>
        <v xml:space="preserve"> </v>
      </c>
      <c r="G94" s="89"/>
      <c r="H94" s="81">
        <f>VLOOKUP(A94,'[1]tong d1-d2'!$A$7:$G$503,7,0)</f>
        <v>0</v>
      </c>
      <c r="I94" s="80">
        <f>VLOOKUP(A94,'[1]tong d1-d2'!$A$7:$E$503,5,0)</f>
        <v>0</v>
      </c>
      <c r="J94" s="110" t="e">
        <f>VLOOKUP(A94,'[2]fie nguon'!$C$2:$H$462,6,0)</f>
        <v>#N/A</v>
      </c>
      <c r="K94" s="80" t="e">
        <f>VLOOKUP(A94,'[2]fie nguon'!$C$2:$J$462,8,0)</f>
        <v>#N/A</v>
      </c>
      <c r="L94" s="80" t="e">
        <f>VLOOKUP(A94,'[2]fie nguon'!$C$2:$I$462,7,0)</f>
        <v>#N/A</v>
      </c>
      <c r="M94" s="86"/>
      <c r="N94" s="111"/>
      <c r="O94" s="80" t="e">
        <f>VLOOKUP(A94,'[2]fie nguon'!$C$2:$L$462,10,0)</f>
        <v>#N/A</v>
      </c>
      <c r="P94" s="80" t="e">
        <f>VLOOKUP(A94,'[2]fie nguon'!$C$2:$M$462,11,0)</f>
        <v>#N/A</v>
      </c>
      <c r="Q94" s="110" t="e">
        <f>VLOOKUP(A94,'[2]fie nguon'!$C$2:$N$462,12,0)</f>
        <v>#N/A</v>
      </c>
      <c r="R94" s="112" t="e">
        <f>VLOOKUP(A94,'[2]fie nguon'!$C$2:$R$462,16,0)</f>
        <v>#N/A</v>
      </c>
      <c r="S94" s="88" t="e">
        <f>VLOOKUP(A94,'[5]chen TL'!$D$2:$AI$45,32,0)</f>
        <v>#N/A</v>
      </c>
      <c r="T94" s="116"/>
      <c r="U94" s="101" t="e">
        <f>VLOOKUP(A94,'[5]chen TL'!$D$2:$AL$45,35,0)</f>
        <v>#N/A</v>
      </c>
      <c r="V94" s="113" t="e">
        <f t="shared" si="5"/>
        <v>#N/A</v>
      </c>
      <c r="W94" s="86"/>
      <c r="X94" s="114" t="str">
        <f>VLOOKUP(A94,'[1]tong d1-d2'!$A$7:$J$503,10,0)</f>
        <v>4094/QĐ-ĐHKT ngày 16/12/2016 của Hiệu trưởng Trường ĐHKT</v>
      </c>
      <c r="Y94" s="88" t="e">
        <f>VLOOKUP(A94,'[3]chen TL'!$D$2:$BD$46,53,0)</f>
        <v>#N/A</v>
      </c>
      <c r="Z94" s="86" t="e">
        <f>VLOOKUP(A94,'[3]chen TL'!$D$2:$R$49,15,0)</f>
        <v>#N/A</v>
      </c>
      <c r="AA94" s="86" t="e">
        <f>VLOOKUP(A94,'[3]chen TL'!$D$2:$U$49,18,0)</f>
        <v>#N/A</v>
      </c>
      <c r="AB94" s="86" t="e">
        <f>VLOOKUP(A94,'[3]chen TL'!$D$2:$X$49,21,0)</f>
        <v>#N/A</v>
      </c>
      <c r="AC94" s="86" t="e">
        <f>VLOOKUP(A94,'[3]chen TL'!$D$2:$AA$49,24,0)</f>
        <v>#N/A</v>
      </c>
      <c r="AD94" s="86" t="e">
        <f>VLOOKUP(A94,'[3]chen TL'!$D$2:$AD$49,27,0)</f>
        <v>#N/A</v>
      </c>
      <c r="AE94" s="86" t="e">
        <f>VLOOKUP(A94,'[3]chen TL'!$D$2:$AT$47,43,0)</f>
        <v>#N/A</v>
      </c>
      <c r="AF94" s="89" t="s">
        <v>115</v>
      </c>
      <c r="AG94" s="86"/>
      <c r="AH94" s="86"/>
      <c r="AI94" s="117"/>
      <c r="AJ94" s="117"/>
      <c r="AK94" s="59" t="e">
        <f>VLOOKUP(A94,#REF!,16,0)</f>
        <v>#REF!</v>
      </c>
    </row>
    <row r="95" spans="1:37" ht="57.75" customHeight="1" x14ac:dyDescent="0.25">
      <c r="A95" s="79" t="str">
        <f t="shared" si="7"/>
        <v xml:space="preserve"> </v>
      </c>
      <c r="B95" s="80">
        <v>98</v>
      </c>
      <c r="C95" s="108">
        <f>VLOOKUP(A95,'[1]tong d1-d2'!$A$7:$C$503,3,0)</f>
        <v>0</v>
      </c>
      <c r="D95" s="82"/>
      <c r="E95" s="109"/>
      <c r="F95" s="84" t="str">
        <f t="shared" si="6"/>
        <v xml:space="preserve"> </v>
      </c>
      <c r="G95" s="89"/>
      <c r="H95" s="81">
        <f>VLOOKUP(A95,'[1]tong d1-d2'!$A$7:$G$503,7,0)</f>
        <v>0</v>
      </c>
      <c r="I95" s="80">
        <f>VLOOKUP(A95,'[1]tong d1-d2'!$A$7:$E$503,5,0)</f>
        <v>0</v>
      </c>
      <c r="J95" s="110" t="e">
        <f>VLOOKUP(A95,'[2]fie nguon'!$C$2:$H$462,6,0)</f>
        <v>#N/A</v>
      </c>
      <c r="K95" s="80" t="e">
        <f>VLOOKUP(A95,'[2]fie nguon'!$C$2:$J$462,8,0)</f>
        <v>#N/A</v>
      </c>
      <c r="L95" s="80" t="e">
        <f>VLOOKUP(A95,'[2]fie nguon'!$C$2:$I$462,7,0)</f>
        <v>#N/A</v>
      </c>
      <c r="M95" s="86"/>
      <c r="N95" s="111"/>
      <c r="O95" s="80" t="e">
        <f>VLOOKUP(A95,'[2]fie nguon'!$C$2:$L$462,10,0)</f>
        <v>#N/A</v>
      </c>
      <c r="P95" s="80" t="e">
        <f>VLOOKUP(A95,'[2]fie nguon'!$C$2:$M$462,11,0)</f>
        <v>#N/A</v>
      </c>
      <c r="Q95" s="110" t="e">
        <f>VLOOKUP(A95,'[2]fie nguon'!$C$2:$N$462,12,0)</f>
        <v>#N/A</v>
      </c>
      <c r="R95" s="112" t="e">
        <f>VLOOKUP(A95,'[2]fie nguon'!$C$2:$R$462,16,0)</f>
        <v>#N/A</v>
      </c>
      <c r="S95" s="88" t="e">
        <f>VLOOKUP(A95,'[5]chen TL'!$D$2:$AI$45,32,0)</f>
        <v>#N/A</v>
      </c>
      <c r="T95" s="116"/>
      <c r="U95" s="101" t="e">
        <f>VLOOKUP(A95,'[5]chen TL'!$D$2:$AL$45,35,0)</f>
        <v>#N/A</v>
      </c>
      <c r="V95" s="113" t="e">
        <f t="shared" si="5"/>
        <v>#N/A</v>
      </c>
      <c r="W95" s="86"/>
      <c r="X95" s="114" t="str">
        <f>VLOOKUP(A95,'[1]tong d1-d2'!$A$7:$J$503,10,0)</f>
        <v>4094/QĐ-ĐHKT ngày 16/12/2016 của Hiệu trưởng Trường ĐHKT</v>
      </c>
      <c r="Y95" s="88" t="e">
        <f>VLOOKUP(A95,'[3]chen TL'!$D$2:$BD$46,53,0)</f>
        <v>#N/A</v>
      </c>
      <c r="Z95" s="86" t="e">
        <f>VLOOKUP(A95,'[3]chen TL'!$D$2:$R$49,15,0)</f>
        <v>#N/A</v>
      </c>
      <c r="AA95" s="86" t="e">
        <f>VLOOKUP(A95,'[3]chen TL'!$D$2:$U$49,18,0)</f>
        <v>#N/A</v>
      </c>
      <c r="AB95" s="86" t="e">
        <f>VLOOKUP(A95,'[3]chen TL'!$D$2:$X$49,21,0)</f>
        <v>#N/A</v>
      </c>
      <c r="AC95" s="86" t="e">
        <f>VLOOKUP(A95,'[3]chen TL'!$D$2:$AA$49,24,0)</f>
        <v>#N/A</v>
      </c>
      <c r="AD95" s="86" t="e">
        <f>VLOOKUP(A95,'[3]chen TL'!$D$2:$AD$49,27,0)</f>
        <v>#N/A</v>
      </c>
      <c r="AE95" s="86" t="e">
        <f>VLOOKUP(A95,'[3]chen TL'!$D$2:$AT$47,43,0)</f>
        <v>#N/A</v>
      </c>
      <c r="AF95" s="89" t="s">
        <v>48</v>
      </c>
      <c r="AG95" s="86"/>
      <c r="AH95" s="86"/>
      <c r="AI95" s="118"/>
      <c r="AJ95" s="118"/>
      <c r="AK95" s="59" t="e">
        <f>VLOOKUP(A95,#REF!,16,0)</f>
        <v>#REF!</v>
      </c>
    </row>
    <row r="96" spans="1:37" ht="74.25" customHeight="1" x14ac:dyDescent="0.25">
      <c r="A96" s="79" t="str">
        <f t="shared" si="7"/>
        <v xml:space="preserve"> </v>
      </c>
      <c r="B96" s="80">
        <v>99</v>
      </c>
      <c r="C96" s="108">
        <f>VLOOKUP(A96,'[1]tong d1-d2'!$A$7:$C$503,3,0)</f>
        <v>0</v>
      </c>
      <c r="D96" s="82"/>
      <c r="E96" s="109"/>
      <c r="F96" s="84" t="str">
        <f t="shared" si="6"/>
        <v xml:space="preserve"> </v>
      </c>
      <c r="G96" s="89"/>
      <c r="H96" s="81">
        <f>VLOOKUP(A96,'[1]tong d1-d2'!$A$7:$G$503,7,0)</f>
        <v>0</v>
      </c>
      <c r="I96" s="80">
        <f>VLOOKUP(A96,'[1]tong d1-d2'!$A$7:$E$503,5,0)</f>
        <v>0</v>
      </c>
      <c r="J96" s="110" t="e">
        <f>VLOOKUP(A96,'[2]fie nguon'!$C$2:$H$462,6,0)</f>
        <v>#N/A</v>
      </c>
      <c r="K96" s="80" t="e">
        <f>VLOOKUP(A96,'[2]fie nguon'!$C$2:$J$462,8,0)</f>
        <v>#N/A</v>
      </c>
      <c r="L96" s="80" t="e">
        <f>VLOOKUP(A96,'[2]fie nguon'!$C$2:$I$462,7,0)</f>
        <v>#N/A</v>
      </c>
      <c r="M96" s="86"/>
      <c r="N96" s="111"/>
      <c r="O96" s="80" t="e">
        <f>VLOOKUP(A96,'[2]fie nguon'!$C$2:$L$462,10,0)</f>
        <v>#N/A</v>
      </c>
      <c r="P96" s="80" t="e">
        <f>VLOOKUP(A96,'[2]fie nguon'!$C$2:$M$462,11,0)</f>
        <v>#N/A</v>
      </c>
      <c r="Q96" s="110" t="e">
        <f>VLOOKUP(A96,'[2]fie nguon'!$C$2:$N$462,12,0)</f>
        <v>#N/A</v>
      </c>
      <c r="R96" s="112" t="e">
        <f>VLOOKUP(A96,'[2]fie nguon'!$C$2:$R$462,16,0)</f>
        <v>#N/A</v>
      </c>
      <c r="S96" s="88" t="e">
        <f>VLOOKUP(A96,'[5]chen TL'!$D$2:$AI$45,32,0)</f>
        <v>#N/A</v>
      </c>
      <c r="T96" s="116"/>
      <c r="U96" s="101" t="e">
        <f>VLOOKUP(A96,'[5]chen TL'!$D$2:$AL$45,35,0)</f>
        <v>#N/A</v>
      </c>
      <c r="V96" s="113" t="e">
        <f t="shared" si="5"/>
        <v>#N/A</v>
      </c>
      <c r="W96" s="86"/>
      <c r="X96" s="114" t="str">
        <f>VLOOKUP(A96,'[1]tong d1-d2'!$A$7:$J$503,10,0)</f>
        <v>4094/QĐ-ĐHKT ngày 16/12/2016 của Hiệu trưởng Trường ĐHKT</v>
      </c>
      <c r="Y96" s="88" t="e">
        <f>VLOOKUP(A96,'[3]chen TL'!$D$2:$BD$46,53,0)</f>
        <v>#N/A</v>
      </c>
      <c r="Z96" s="86" t="e">
        <f>VLOOKUP(A96,'[3]chen TL'!$D$2:$R$49,15,0)</f>
        <v>#N/A</v>
      </c>
      <c r="AA96" s="86" t="e">
        <f>VLOOKUP(A96,'[3]chen TL'!$D$2:$U$49,18,0)</f>
        <v>#N/A</v>
      </c>
      <c r="AB96" s="86" t="e">
        <f>VLOOKUP(A96,'[3]chen TL'!$D$2:$X$49,21,0)</f>
        <v>#N/A</v>
      </c>
      <c r="AC96" s="86" t="e">
        <f>VLOOKUP(A96,'[3]chen TL'!$D$2:$AA$49,24,0)</f>
        <v>#N/A</v>
      </c>
      <c r="AD96" s="86" t="e">
        <f>VLOOKUP(A96,'[3]chen TL'!$D$2:$AD$49,27,0)</f>
        <v>#N/A</v>
      </c>
      <c r="AE96" s="86" t="e">
        <f>VLOOKUP(A96,'[3]chen TL'!$D$2:$AT$47,43,0)</f>
        <v>#N/A</v>
      </c>
      <c r="AF96" s="89" t="s">
        <v>63</v>
      </c>
      <c r="AG96" s="86"/>
      <c r="AH96" s="86"/>
      <c r="AI96" s="115"/>
      <c r="AJ96" s="115"/>
      <c r="AK96" s="59" t="e">
        <f>VLOOKUP(A96,#REF!,16,0)</f>
        <v>#REF!</v>
      </c>
    </row>
    <row r="97" spans="1:37" ht="87.75" customHeight="1" x14ac:dyDescent="0.25">
      <c r="A97" s="79" t="str">
        <f t="shared" si="7"/>
        <v xml:space="preserve"> </v>
      </c>
      <c r="B97" s="80">
        <v>100</v>
      </c>
      <c r="C97" s="108">
        <f>VLOOKUP(A97,'[1]tong d1-d2'!$A$7:$C$503,3,0)</f>
        <v>0</v>
      </c>
      <c r="D97" s="82"/>
      <c r="E97" s="109"/>
      <c r="F97" s="84" t="str">
        <f t="shared" si="6"/>
        <v xml:space="preserve"> </v>
      </c>
      <c r="G97" s="89"/>
      <c r="H97" s="81">
        <f>VLOOKUP(A97,'[1]tong d1-d2'!$A$7:$G$503,7,0)</f>
        <v>0</v>
      </c>
      <c r="I97" s="80">
        <f>VLOOKUP(A97,'[1]tong d1-d2'!$A$7:$E$503,5,0)</f>
        <v>0</v>
      </c>
      <c r="J97" s="110" t="e">
        <f>VLOOKUP(A97,'[2]fie nguon'!$C$2:$H$462,6,0)</f>
        <v>#N/A</v>
      </c>
      <c r="K97" s="80" t="e">
        <f>VLOOKUP(A97,'[2]fie nguon'!$C$2:$J$462,8,0)</f>
        <v>#N/A</v>
      </c>
      <c r="L97" s="80" t="e">
        <f>VLOOKUP(A97,'[2]fie nguon'!$C$2:$I$462,7,0)</f>
        <v>#N/A</v>
      </c>
      <c r="M97" s="86"/>
      <c r="N97" s="111"/>
      <c r="O97" s="80" t="e">
        <f>VLOOKUP(A97,'[2]fie nguon'!$C$2:$L$462,10,0)</f>
        <v>#N/A</v>
      </c>
      <c r="P97" s="80" t="e">
        <f>VLOOKUP(A97,'[2]fie nguon'!$C$2:$M$462,11,0)</f>
        <v>#N/A</v>
      </c>
      <c r="Q97" s="110" t="e">
        <f>VLOOKUP(A97,'[2]fie nguon'!$C$2:$N$462,12,0)</f>
        <v>#N/A</v>
      </c>
      <c r="R97" s="112" t="e">
        <f>VLOOKUP(A97,'[2]fie nguon'!$C$2:$R$462,16,0)</f>
        <v>#N/A</v>
      </c>
      <c r="S97" s="88" t="e">
        <f>VLOOKUP(A97,'[5]chen TL'!$D$2:$AI$45,32,0)</f>
        <v>#N/A</v>
      </c>
      <c r="T97" s="116"/>
      <c r="U97" s="101" t="e">
        <f>VLOOKUP(A97,'[5]chen TL'!$D$2:$AL$45,35,0)</f>
        <v>#N/A</v>
      </c>
      <c r="V97" s="113" t="e">
        <f t="shared" si="5"/>
        <v>#N/A</v>
      </c>
      <c r="W97" s="86"/>
      <c r="X97" s="114" t="str">
        <f>VLOOKUP(A97,'[1]tong d1-d2'!$A$7:$J$503,10,0)</f>
        <v>4094/QĐ-ĐHKT ngày 16/12/2016 của Hiệu trưởng Trường ĐHKT</v>
      </c>
      <c r="Y97" s="88" t="e">
        <f>VLOOKUP(A97,'[3]chen TL'!$D$2:$BD$46,53,0)</f>
        <v>#N/A</v>
      </c>
      <c r="Z97" s="86" t="e">
        <f>VLOOKUP(A97,'[3]chen TL'!$D$2:$R$49,15,0)</f>
        <v>#N/A</v>
      </c>
      <c r="AA97" s="86" t="e">
        <f>VLOOKUP(A97,'[3]chen TL'!$D$2:$U$49,18,0)</f>
        <v>#N/A</v>
      </c>
      <c r="AB97" s="86" t="e">
        <f>VLOOKUP(A97,'[3]chen TL'!$D$2:$X$49,21,0)</f>
        <v>#N/A</v>
      </c>
      <c r="AC97" s="86" t="e">
        <f>VLOOKUP(A97,'[3]chen TL'!$D$2:$AA$49,24,0)</f>
        <v>#N/A</v>
      </c>
      <c r="AD97" s="86" t="e">
        <f>VLOOKUP(A97,'[3]chen TL'!$D$2:$AD$49,27,0)</f>
        <v>#N/A</v>
      </c>
      <c r="AE97" s="86" t="e">
        <f>VLOOKUP(A97,'[3]chen TL'!$D$2:$AT$47,43,0)</f>
        <v>#N/A</v>
      </c>
      <c r="AF97" s="89" t="s">
        <v>41</v>
      </c>
      <c r="AG97" s="86"/>
      <c r="AH97" s="86"/>
      <c r="AI97" s="115"/>
      <c r="AJ97" s="115"/>
      <c r="AK97" s="59" t="e">
        <f>VLOOKUP(A97,#REF!,16,0)</f>
        <v>#REF!</v>
      </c>
    </row>
    <row r="98" spans="1:37" ht="57.75" customHeight="1" x14ac:dyDescent="0.25">
      <c r="A98" s="79" t="str">
        <f t="shared" si="7"/>
        <v xml:space="preserve"> </v>
      </c>
      <c r="B98" s="80">
        <v>101</v>
      </c>
      <c r="C98" s="108">
        <f>VLOOKUP(A98,'[1]tong d1-d2'!$A$7:$C$503,3,0)</f>
        <v>0</v>
      </c>
      <c r="D98" s="82"/>
      <c r="E98" s="109"/>
      <c r="F98" s="84" t="str">
        <f t="shared" si="6"/>
        <v xml:space="preserve"> </v>
      </c>
      <c r="G98" s="89"/>
      <c r="H98" s="81">
        <f>VLOOKUP(A98,'[1]tong d1-d2'!$A$7:$G$503,7,0)</f>
        <v>0</v>
      </c>
      <c r="I98" s="80">
        <f>VLOOKUP(A98,'[1]tong d1-d2'!$A$7:$E$503,5,0)</f>
        <v>0</v>
      </c>
      <c r="J98" s="110" t="e">
        <f>VLOOKUP(A98,'[2]fie nguon'!$C$2:$H$462,6,0)</f>
        <v>#N/A</v>
      </c>
      <c r="K98" s="80" t="e">
        <f>VLOOKUP(A98,'[2]fie nguon'!$C$2:$J$462,8,0)</f>
        <v>#N/A</v>
      </c>
      <c r="L98" s="80" t="e">
        <f>VLOOKUP(A98,'[2]fie nguon'!$C$2:$I$462,7,0)</f>
        <v>#N/A</v>
      </c>
      <c r="M98" s="86"/>
      <c r="N98" s="111"/>
      <c r="O98" s="80" t="e">
        <f>VLOOKUP(A98,'[2]fie nguon'!$C$2:$L$462,10,0)</f>
        <v>#N/A</v>
      </c>
      <c r="P98" s="80" t="e">
        <f>VLOOKUP(A98,'[2]fie nguon'!$C$2:$M$462,11,0)</f>
        <v>#N/A</v>
      </c>
      <c r="Q98" s="110" t="e">
        <f>VLOOKUP(A98,'[2]fie nguon'!$C$2:$N$462,12,0)</f>
        <v>#N/A</v>
      </c>
      <c r="R98" s="112" t="e">
        <f>VLOOKUP(A98,'[2]fie nguon'!$C$2:$R$462,16,0)</f>
        <v>#N/A</v>
      </c>
      <c r="S98" s="88" t="e">
        <f>VLOOKUP(A98,'[5]chen TL'!$D$2:$AI$45,32,0)</f>
        <v>#N/A</v>
      </c>
      <c r="T98" s="116"/>
      <c r="U98" s="101" t="e">
        <f>VLOOKUP(A98,'[5]chen TL'!$D$2:$AL$45,35,0)</f>
        <v>#N/A</v>
      </c>
      <c r="V98" s="113" t="e">
        <f t="shared" si="5"/>
        <v>#N/A</v>
      </c>
      <c r="W98" s="86"/>
      <c r="X98" s="114" t="str">
        <f>VLOOKUP(A98,'[1]tong d1-d2'!$A$7:$J$503,10,0)</f>
        <v>4094/QĐ-ĐHKT ngày 16/12/2016 của Hiệu trưởng Trường ĐHKT</v>
      </c>
      <c r="Y98" s="88" t="e">
        <f>VLOOKUP(A98,'[3]chen TL'!$D$2:$BD$46,53,0)</f>
        <v>#N/A</v>
      </c>
      <c r="Z98" s="86" t="e">
        <f>VLOOKUP(A98,'[3]chen TL'!$D$2:$R$49,15,0)</f>
        <v>#N/A</v>
      </c>
      <c r="AA98" s="86" t="e">
        <f>VLOOKUP(A98,'[3]chen TL'!$D$2:$U$49,18,0)</f>
        <v>#N/A</v>
      </c>
      <c r="AB98" s="86" t="e">
        <f>VLOOKUP(A98,'[3]chen TL'!$D$2:$X$49,21,0)</f>
        <v>#N/A</v>
      </c>
      <c r="AC98" s="86" t="e">
        <f>VLOOKUP(A98,'[3]chen TL'!$D$2:$AA$49,24,0)</f>
        <v>#N/A</v>
      </c>
      <c r="AD98" s="86" t="e">
        <f>VLOOKUP(A98,'[3]chen TL'!$D$2:$AD$49,27,0)</f>
        <v>#N/A</v>
      </c>
      <c r="AE98" s="86" t="e">
        <f>VLOOKUP(A98,'[3]chen TL'!$D$2:$AT$47,43,0)</f>
        <v>#N/A</v>
      </c>
      <c r="AF98" s="89" t="s">
        <v>92</v>
      </c>
      <c r="AG98" s="86"/>
      <c r="AH98" s="86"/>
      <c r="AI98" s="115"/>
      <c r="AJ98" s="115"/>
      <c r="AK98" s="59" t="e">
        <f>VLOOKUP(A98,#REF!,16,0)</f>
        <v>#REF!</v>
      </c>
    </row>
    <row r="99" spans="1:37" ht="94.5" customHeight="1" x14ac:dyDescent="0.25">
      <c r="A99" s="79" t="str">
        <f t="shared" si="7"/>
        <v xml:space="preserve"> </v>
      </c>
      <c r="B99" s="80">
        <v>102</v>
      </c>
      <c r="C99" s="108">
        <f>VLOOKUP(A99,'[1]tong d1-d2'!$A$7:$C$503,3,0)</f>
        <v>0</v>
      </c>
      <c r="D99" s="82"/>
      <c r="E99" s="109"/>
      <c r="F99" s="84" t="str">
        <f t="shared" si="6"/>
        <v xml:space="preserve"> </v>
      </c>
      <c r="G99" s="89"/>
      <c r="H99" s="81">
        <f>VLOOKUP(A99,'[1]tong d1-d2'!$A$7:$G$503,7,0)</f>
        <v>0</v>
      </c>
      <c r="I99" s="80">
        <f>VLOOKUP(A99,'[1]tong d1-d2'!$A$7:$E$503,5,0)</f>
        <v>0</v>
      </c>
      <c r="J99" s="110" t="e">
        <f>VLOOKUP(A99,'[2]fie nguon'!$C$2:$H$462,6,0)</f>
        <v>#N/A</v>
      </c>
      <c r="K99" s="80" t="e">
        <f>VLOOKUP(A99,'[2]fie nguon'!$C$2:$J$462,8,0)</f>
        <v>#N/A</v>
      </c>
      <c r="L99" s="80" t="e">
        <f>VLOOKUP(A99,'[2]fie nguon'!$C$2:$I$462,7,0)</f>
        <v>#N/A</v>
      </c>
      <c r="M99" s="86"/>
      <c r="N99" s="111"/>
      <c r="O99" s="80" t="e">
        <f>VLOOKUP(A99,'[2]fie nguon'!$C$2:$L$462,10,0)</f>
        <v>#N/A</v>
      </c>
      <c r="P99" s="80" t="e">
        <f>VLOOKUP(A99,'[2]fie nguon'!$C$2:$M$462,11,0)</f>
        <v>#N/A</v>
      </c>
      <c r="Q99" s="110" t="e">
        <f>VLOOKUP(A99,'[2]fie nguon'!$C$2:$N$462,12,0)</f>
        <v>#N/A</v>
      </c>
      <c r="R99" s="112" t="e">
        <f>VLOOKUP(A99,'[2]fie nguon'!$C$2:$R$462,16,0)</f>
        <v>#N/A</v>
      </c>
      <c r="S99" s="88" t="e">
        <f>VLOOKUP(A99,'[5]chen TL'!$D$2:$AI$45,32,0)</f>
        <v>#N/A</v>
      </c>
      <c r="T99" s="116"/>
      <c r="U99" s="101" t="e">
        <f>VLOOKUP(A99,'[5]chen TL'!$D$2:$AL$45,35,0)</f>
        <v>#N/A</v>
      </c>
      <c r="V99" s="113" t="e">
        <f t="shared" si="5"/>
        <v>#N/A</v>
      </c>
      <c r="W99" s="86"/>
      <c r="X99" s="114" t="str">
        <f>VLOOKUP(A99,'[1]tong d1-d2'!$A$7:$J$503,10,0)</f>
        <v>4094/QĐ-ĐHKT ngày 16/12/2016 của Hiệu trưởng Trường ĐHKT</v>
      </c>
      <c r="Y99" s="88" t="e">
        <f>VLOOKUP(A99,'[3]chen TL'!$D$2:$BD$46,53,0)</f>
        <v>#N/A</v>
      </c>
      <c r="Z99" s="86" t="e">
        <f>VLOOKUP(A99,'[3]chen TL'!$D$2:$R$49,15,0)</f>
        <v>#N/A</v>
      </c>
      <c r="AA99" s="86" t="e">
        <f>VLOOKUP(A99,'[3]chen TL'!$D$2:$U$49,18,0)</f>
        <v>#N/A</v>
      </c>
      <c r="AB99" s="86" t="e">
        <f>VLOOKUP(A99,'[3]chen TL'!$D$2:$X$49,21,0)</f>
        <v>#N/A</v>
      </c>
      <c r="AC99" s="86" t="e">
        <f>VLOOKUP(A99,'[3]chen TL'!$D$2:$AA$49,24,0)</f>
        <v>#N/A</v>
      </c>
      <c r="AD99" s="86" t="e">
        <f>VLOOKUP(A99,'[3]chen TL'!$D$2:$AD$49,27,0)</f>
        <v>#N/A</v>
      </c>
      <c r="AE99" s="86" t="e">
        <f>VLOOKUP(A99,'[3]chen TL'!$D$2:$AT$47,43,0)</f>
        <v>#N/A</v>
      </c>
      <c r="AF99" s="89" t="s">
        <v>95</v>
      </c>
      <c r="AG99" s="86"/>
      <c r="AH99" s="86"/>
      <c r="AI99" s="115"/>
      <c r="AJ99" s="115"/>
      <c r="AK99" s="59" t="e">
        <f>VLOOKUP(A99,#REF!,16,0)</f>
        <v>#REF!</v>
      </c>
    </row>
    <row r="100" spans="1:37" ht="97.5" customHeight="1" x14ac:dyDescent="0.25">
      <c r="A100" s="79" t="str">
        <f t="shared" si="7"/>
        <v xml:space="preserve"> </v>
      </c>
      <c r="B100" s="80">
        <v>103</v>
      </c>
      <c r="C100" s="108">
        <f>VLOOKUP(A100,'[1]tong d1-d2'!$A$7:$C$503,3,0)</f>
        <v>0</v>
      </c>
      <c r="D100" s="82"/>
      <c r="E100" s="109"/>
      <c r="F100" s="84" t="str">
        <f t="shared" si="6"/>
        <v xml:space="preserve"> </v>
      </c>
      <c r="G100" s="89"/>
      <c r="H100" s="81">
        <f>VLOOKUP(A100,'[1]tong d1-d2'!$A$7:$G$503,7,0)</f>
        <v>0</v>
      </c>
      <c r="I100" s="80">
        <f>VLOOKUP(A100,'[1]tong d1-d2'!$A$7:$E$503,5,0)</f>
        <v>0</v>
      </c>
      <c r="J100" s="110" t="e">
        <f>VLOOKUP(A100,'[2]fie nguon'!$C$2:$H$462,6,0)</f>
        <v>#N/A</v>
      </c>
      <c r="K100" s="80" t="e">
        <f>VLOOKUP(A100,'[2]fie nguon'!$C$2:$J$462,8,0)</f>
        <v>#N/A</v>
      </c>
      <c r="L100" s="80" t="e">
        <f>VLOOKUP(A100,'[2]fie nguon'!$C$2:$I$462,7,0)</f>
        <v>#N/A</v>
      </c>
      <c r="M100" s="86"/>
      <c r="N100" s="111"/>
      <c r="O100" s="80" t="e">
        <f>VLOOKUP(A100,'[2]fie nguon'!$C$2:$L$462,10,0)</f>
        <v>#N/A</v>
      </c>
      <c r="P100" s="80" t="e">
        <f>VLOOKUP(A100,'[2]fie nguon'!$C$2:$M$462,11,0)</f>
        <v>#N/A</v>
      </c>
      <c r="Q100" s="110" t="e">
        <f>VLOOKUP(A100,'[2]fie nguon'!$C$2:$N$462,12,0)</f>
        <v>#N/A</v>
      </c>
      <c r="R100" s="112" t="e">
        <f>VLOOKUP(A100,'[2]fie nguon'!$C$2:$R$462,16,0)</f>
        <v>#N/A</v>
      </c>
      <c r="S100" s="88">
        <v>2.92</v>
      </c>
      <c r="T100" s="116"/>
      <c r="U100" s="101">
        <v>8</v>
      </c>
      <c r="V100" s="113" t="str">
        <f t="shared" si="5"/>
        <v>B+</v>
      </c>
      <c r="W100" s="86"/>
      <c r="X100" s="114" t="str">
        <f>VLOOKUP(A100,'[1]tong d1-d2'!$A$7:$J$503,10,0)</f>
        <v>4094/QĐ-ĐHKT ngày 16/12/2016 của Hiệu trưởng Trường ĐHKT</v>
      </c>
      <c r="Y100" s="88" t="e">
        <f>VLOOKUP(A100,'[3]chen TL'!$D$2:$BD$46,53,0)</f>
        <v>#N/A</v>
      </c>
      <c r="Z100" s="86" t="e">
        <f>VLOOKUP(A100,'[3]chen TL'!$D$2:$R$49,15,0)</f>
        <v>#N/A</v>
      </c>
      <c r="AA100" s="86" t="e">
        <f>VLOOKUP(A100,'[3]chen TL'!$D$2:$U$49,18,0)</f>
        <v>#N/A</v>
      </c>
      <c r="AB100" s="86" t="e">
        <f>VLOOKUP(A100,'[3]chen TL'!$D$2:$X$49,21,0)</f>
        <v>#N/A</v>
      </c>
      <c r="AC100" s="86" t="e">
        <f>VLOOKUP(A100,'[3]chen TL'!$D$2:$AA$49,24,0)</f>
        <v>#N/A</v>
      </c>
      <c r="AD100" s="86" t="e">
        <f>VLOOKUP(A100,'[3]chen TL'!$D$2:$AD$49,27,0)</f>
        <v>#N/A</v>
      </c>
      <c r="AE100" s="86" t="e">
        <f>VLOOKUP(A100,'[3]chen TL'!$D$2:$AT$47,43,0)</f>
        <v>#N/A</v>
      </c>
      <c r="AF100" s="89" t="s">
        <v>47</v>
      </c>
      <c r="AG100" s="86"/>
      <c r="AH100" s="86"/>
      <c r="AI100" s="115"/>
      <c r="AJ100" s="115"/>
      <c r="AK100" s="59" t="e">
        <f>VLOOKUP(A100,#REF!,16,0)</f>
        <v>#REF!</v>
      </c>
    </row>
    <row r="101" spans="1:37" ht="57.75" customHeight="1" x14ac:dyDescent="0.25">
      <c r="A101" s="79" t="str">
        <f t="shared" si="7"/>
        <v xml:space="preserve"> </v>
      </c>
      <c r="B101" s="80">
        <v>104</v>
      </c>
      <c r="C101" s="108">
        <f>VLOOKUP(A101,'[1]tong d1-d2'!$A$7:$C$503,3,0)</f>
        <v>0</v>
      </c>
      <c r="D101" s="82"/>
      <c r="E101" s="109"/>
      <c r="F101" s="84" t="str">
        <f t="shared" si="6"/>
        <v xml:space="preserve"> </v>
      </c>
      <c r="G101" s="89"/>
      <c r="H101" s="81">
        <f>VLOOKUP(A101,'[1]tong d1-d2'!$A$7:$G$503,7,0)</f>
        <v>0</v>
      </c>
      <c r="I101" s="80">
        <f>VLOOKUP(A101,'[1]tong d1-d2'!$A$7:$E$503,5,0)</f>
        <v>0</v>
      </c>
      <c r="J101" s="110" t="e">
        <f>VLOOKUP(A101,'[2]fie nguon'!$C$2:$H$462,6,0)</f>
        <v>#N/A</v>
      </c>
      <c r="K101" s="80" t="e">
        <f>VLOOKUP(A101,'[2]fie nguon'!$C$2:$J$462,8,0)</f>
        <v>#N/A</v>
      </c>
      <c r="L101" s="80" t="e">
        <f>VLOOKUP(A101,'[2]fie nguon'!$C$2:$I$462,7,0)</f>
        <v>#N/A</v>
      </c>
      <c r="M101" s="86"/>
      <c r="N101" s="111"/>
      <c r="O101" s="80" t="e">
        <f>VLOOKUP(A101,'[2]fie nguon'!$C$2:$L$462,10,0)</f>
        <v>#N/A</v>
      </c>
      <c r="P101" s="80" t="e">
        <f>VLOOKUP(A101,'[2]fie nguon'!$C$2:$M$462,11,0)</f>
        <v>#N/A</v>
      </c>
      <c r="Q101" s="110" t="e">
        <f>VLOOKUP(A101,'[2]fie nguon'!$C$2:$N$462,12,0)</f>
        <v>#N/A</v>
      </c>
      <c r="R101" s="112" t="e">
        <f>VLOOKUP(A101,'[2]fie nguon'!$C$2:$R$462,16,0)</f>
        <v>#N/A</v>
      </c>
      <c r="S101" s="88" t="e">
        <f>VLOOKUP(A101,'[5]chen TL'!$D$2:$AI$45,32,0)</f>
        <v>#N/A</v>
      </c>
      <c r="T101" s="116"/>
      <c r="U101" s="101" t="e">
        <f>VLOOKUP(A101,'[5]chen TL'!$D$2:$AL$45,35,0)</f>
        <v>#N/A</v>
      </c>
      <c r="V101" s="113" t="e">
        <f t="shared" si="5"/>
        <v>#N/A</v>
      </c>
      <c r="W101" s="86"/>
      <c r="X101" s="114" t="str">
        <f>VLOOKUP(A101,'[1]tong d1-d2'!$A$7:$J$503,10,0)</f>
        <v>4094/QĐ-ĐHKT ngày 16/12/2016 của Hiệu trưởng Trường ĐHKT</v>
      </c>
      <c r="Y101" s="88" t="e">
        <f>VLOOKUP(A101,'[3]chen TL'!$D$2:$BD$46,53,0)</f>
        <v>#N/A</v>
      </c>
      <c r="Z101" s="86" t="e">
        <f>VLOOKUP(A101,'[3]chen TL'!$D$2:$R$49,15,0)</f>
        <v>#N/A</v>
      </c>
      <c r="AA101" s="86" t="e">
        <f>VLOOKUP(A101,'[3]chen TL'!$D$2:$U$49,18,0)</f>
        <v>#N/A</v>
      </c>
      <c r="AB101" s="86" t="e">
        <f>VLOOKUP(A101,'[3]chen TL'!$D$2:$X$49,21,0)</f>
        <v>#N/A</v>
      </c>
      <c r="AC101" s="86" t="e">
        <f>VLOOKUP(A101,'[3]chen TL'!$D$2:$AA$49,24,0)</f>
        <v>#N/A</v>
      </c>
      <c r="AD101" s="86" t="e">
        <f>VLOOKUP(A101,'[3]chen TL'!$D$2:$AD$49,27,0)</f>
        <v>#N/A</v>
      </c>
      <c r="AE101" s="86" t="e">
        <f>VLOOKUP(A101,'[3]chen TL'!$D$2:$AT$47,43,0)</f>
        <v>#N/A</v>
      </c>
      <c r="AF101" s="89" t="s">
        <v>101</v>
      </c>
      <c r="AG101" s="86"/>
      <c r="AH101" s="86"/>
      <c r="AI101" s="115"/>
      <c r="AJ101" s="115"/>
      <c r="AK101" s="59" t="e">
        <f>VLOOKUP(A101,#REF!,16,0)</f>
        <v>#REF!</v>
      </c>
    </row>
    <row r="102" spans="1:37" ht="89.25" customHeight="1" x14ac:dyDescent="0.25">
      <c r="A102" s="79" t="str">
        <f t="shared" si="7"/>
        <v xml:space="preserve"> </v>
      </c>
      <c r="B102" s="80">
        <v>105</v>
      </c>
      <c r="C102" s="108">
        <f>VLOOKUP(A102,'[1]tong d1-d2'!$A$7:$C$503,3,0)</f>
        <v>0</v>
      </c>
      <c r="D102" s="82"/>
      <c r="E102" s="109"/>
      <c r="F102" s="84" t="str">
        <f t="shared" si="6"/>
        <v xml:space="preserve"> </v>
      </c>
      <c r="G102" s="89"/>
      <c r="H102" s="81">
        <f>VLOOKUP(A102,'[1]tong d1-d2'!$A$7:$G$503,7,0)</f>
        <v>0</v>
      </c>
      <c r="I102" s="80">
        <f>VLOOKUP(A102,'[1]tong d1-d2'!$A$7:$E$503,5,0)</f>
        <v>0</v>
      </c>
      <c r="J102" s="110" t="e">
        <f>VLOOKUP(A102,'[2]fie nguon'!$C$2:$H$462,6,0)</f>
        <v>#N/A</v>
      </c>
      <c r="K102" s="80" t="e">
        <f>VLOOKUP(A102,'[2]fie nguon'!$C$2:$J$462,8,0)</f>
        <v>#N/A</v>
      </c>
      <c r="L102" s="80" t="e">
        <f>VLOOKUP(A102,'[2]fie nguon'!$C$2:$I$462,7,0)</f>
        <v>#N/A</v>
      </c>
      <c r="M102" s="86"/>
      <c r="N102" s="111"/>
      <c r="O102" s="80" t="e">
        <f>VLOOKUP(A102,'[2]fie nguon'!$C$2:$L$462,10,0)</f>
        <v>#N/A</v>
      </c>
      <c r="P102" s="80" t="e">
        <f>VLOOKUP(A102,'[2]fie nguon'!$C$2:$M$462,11,0)</f>
        <v>#N/A</v>
      </c>
      <c r="Q102" s="110" t="e">
        <f>VLOOKUP(A102,'[2]fie nguon'!$C$2:$N$462,12,0)</f>
        <v>#N/A</v>
      </c>
      <c r="R102" s="112" t="e">
        <f>VLOOKUP(A102,'[2]fie nguon'!$C$2:$R$462,16,0)</f>
        <v>#N/A</v>
      </c>
      <c r="S102" s="88" t="e">
        <f>VLOOKUP(A102,'[5]chen TL'!$D$2:$AI$45,32,0)</f>
        <v>#N/A</v>
      </c>
      <c r="T102" s="116"/>
      <c r="U102" s="101" t="e">
        <f>VLOOKUP(A102,'[5]chen TL'!$D$2:$AL$45,35,0)</f>
        <v>#N/A</v>
      </c>
      <c r="V102" s="113" t="e">
        <f t="shared" si="5"/>
        <v>#N/A</v>
      </c>
      <c r="W102" s="86"/>
      <c r="X102" s="114" t="str">
        <f>VLOOKUP(A102,'[1]tong d1-d2'!$A$7:$J$503,10,0)</f>
        <v>4094/QĐ-ĐHKT ngày 16/12/2016 của Hiệu trưởng Trường ĐHKT</v>
      </c>
      <c r="Y102" s="88" t="e">
        <f>VLOOKUP(A102,'[3]chen TL'!$D$2:$BD$46,53,0)</f>
        <v>#N/A</v>
      </c>
      <c r="Z102" s="86" t="e">
        <f>VLOOKUP(A102,'[3]chen TL'!$D$2:$R$49,15,0)</f>
        <v>#N/A</v>
      </c>
      <c r="AA102" s="86" t="e">
        <f>VLOOKUP(A102,'[3]chen TL'!$D$2:$U$49,18,0)</f>
        <v>#N/A</v>
      </c>
      <c r="AB102" s="86" t="e">
        <f>VLOOKUP(A102,'[3]chen TL'!$D$2:$X$49,21,0)</f>
        <v>#N/A</v>
      </c>
      <c r="AC102" s="86" t="e">
        <f>VLOOKUP(A102,'[3]chen TL'!$D$2:$AA$49,24,0)</f>
        <v>#N/A</v>
      </c>
      <c r="AD102" s="86" t="e">
        <f>VLOOKUP(A102,'[3]chen TL'!$D$2:$AD$49,27,0)</f>
        <v>#N/A</v>
      </c>
      <c r="AE102" s="86" t="e">
        <f>VLOOKUP(A102,'[3]chen TL'!$D$2:$AT$47,43,0)</f>
        <v>#N/A</v>
      </c>
      <c r="AF102" s="89" t="s">
        <v>108</v>
      </c>
      <c r="AG102" s="86"/>
      <c r="AH102" s="86"/>
      <c r="AI102" s="115"/>
      <c r="AJ102" s="115"/>
      <c r="AK102" s="59" t="e">
        <f>VLOOKUP(A102,#REF!,16,0)</f>
        <v>#REF!</v>
      </c>
    </row>
    <row r="103" spans="1:37" ht="78" customHeight="1" x14ac:dyDescent="0.25">
      <c r="A103" s="79" t="str">
        <f t="shared" si="7"/>
        <v xml:space="preserve"> </v>
      </c>
      <c r="B103" s="80">
        <v>106</v>
      </c>
      <c r="C103" s="108">
        <f>VLOOKUP(A103,'[1]tong d1-d2'!$A$7:$C$503,3,0)</f>
        <v>0</v>
      </c>
      <c r="D103" s="82"/>
      <c r="E103" s="109"/>
      <c r="F103" s="84" t="str">
        <f t="shared" si="6"/>
        <v xml:space="preserve"> </v>
      </c>
      <c r="G103" s="89"/>
      <c r="H103" s="81">
        <f>VLOOKUP(A103,'[1]tong d1-d2'!$A$7:$G$503,7,0)</f>
        <v>0</v>
      </c>
      <c r="I103" s="80">
        <f>VLOOKUP(A103,'[1]tong d1-d2'!$A$7:$E$503,5,0)</f>
        <v>0</v>
      </c>
      <c r="J103" s="110" t="e">
        <f>VLOOKUP(A103,'[2]fie nguon'!$C$2:$H$462,6,0)</f>
        <v>#N/A</v>
      </c>
      <c r="K103" s="80" t="e">
        <f>VLOOKUP(A103,'[2]fie nguon'!$C$2:$J$462,8,0)</f>
        <v>#N/A</v>
      </c>
      <c r="L103" s="80" t="e">
        <f>VLOOKUP(A103,'[2]fie nguon'!$C$2:$I$462,7,0)</f>
        <v>#N/A</v>
      </c>
      <c r="M103" s="86"/>
      <c r="N103" s="111"/>
      <c r="O103" s="80" t="e">
        <f>VLOOKUP(A103,'[2]fie nguon'!$C$2:$L$462,10,0)</f>
        <v>#N/A</v>
      </c>
      <c r="P103" s="80" t="e">
        <f>VLOOKUP(A103,'[2]fie nguon'!$C$2:$M$462,11,0)</f>
        <v>#N/A</v>
      </c>
      <c r="Q103" s="110" t="e">
        <f>VLOOKUP(A103,'[2]fie nguon'!$C$2:$N$462,12,0)</f>
        <v>#N/A</v>
      </c>
      <c r="R103" s="112" t="e">
        <f>VLOOKUP(A103,'[2]fie nguon'!$C$2:$R$462,16,0)</f>
        <v>#N/A</v>
      </c>
      <c r="S103" s="88" t="e">
        <f>VLOOKUP(A103,'[5]chen TL'!$D$2:$AI$45,32,0)</f>
        <v>#N/A</v>
      </c>
      <c r="T103" s="116"/>
      <c r="U103" s="101" t="e">
        <f>VLOOKUP(A103,'[5]chen TL'!$D$2:$AL$45,35,0)</f>
        <v>#N/A</v>
      </c>
      <c r="V103" s="113" t="e">
        <f t="shared" si="5"/>
        <v>#N/A</v>
      </c>
      <c r="W103" s="86"/>
      <c r="X103" s="114" t="str">
        <f>VLOOKUP(A103,'[1]tong d1-d2'!$A$7:$J$503,10,0)</f>
        <v>4094/QĐ-ĐHKT ngày 16/12/2016 của Hiệu trưởng Trường ĐHKT</v>
      </c>
      <c r="Y103" s="88" t="e">
        <f>VLOOKUP(A103,'[3]chen TL'!$D$2:$BD$46,53,0)</f>
        <v>#N/A</v>
      </c>
      <c r="Z103" s="86" t="e">
        <f>VLOOKUP(A103,'[3]chen TL'!$D$2:$R$49,15,0)</f>
        <v>#N/A</v>
      </c>
      <c r="AA103" s="86" t="e">
        <f>VLOOKUP(A103,'[3]chen TL'!$D$2:$U$49,18,0)</f>
        <v>#N/A</v>
      </c>
      <c r="AB103" s="86" t="e">
        <f>VLOOKUP(A103,'[3]chen TL'!$D$2:$X$49,21,0)</f>
        <v>#N/A</v>
      </c>
      <c r="AC103" s="86" t="e">
        <f>VLOOKUP(A103,'[3]chen TL'!$D$2:$AA$49,24,0)</f>
        <v>#N/A</v>
      </c>
      <c r="AD103" s="86" t="e">
        <f>VLOOKUP(A103,'[3]chen TL'!$D$2:$AD$49,27,0)</f>
        <v>#N/A</v>
      </c>
      <c r="AE103" s="86" t="e">
        <f>VLOOKUP(A103,'[3]chen TL'!$D$2:$AT$47,43,0)</f>
        <v>#N/A</v>
      </c>
      <c r="AF103" s="89" t="s">
        <v>54</v>
      </c>
      <c r="AG103" s="86"/>
      <c r="AH103" s="86"/>
      <c r="AI103" s="115"/>
      <c r="AJ103" s="115"/>
      <c r="AK103" s="59" t="e">
        <f>VLOOKUP(A103,#REF!,16,0)</f>
        <v>#REF!</v>
      </c>
    </row>
    <row r="104" spans="1:37" ht="78" customHeight="1" x14ac:dyDescent="0.25">
      <c r="A104" s="79" t="str">
        <f t="shared" si="7"/>
        <v xml:space="preserve"> </v>
      </c>
      <c r="B104" s="80">
        <v>107</v>
      </c>
      <c r="C104" s="108">
        <f>VLOOKUP(A104,'[1]tong d1-d2'!$A$7:$C$503,3,0)</f>
        <v>0</v>
      </c>
      <c r="D104" s="82"/>
      <c r="E104" s="109"/>
      <c r="F104" s="84" t="str">
        <f t="shared" si="6"/>
        <v xml:space="preserve"> </v>
      </c>
      <c r="G104" s="89"/>
      <c r="H104" s="81">
        <f>VLOOKUP(A104,'[1]tong d1-d2'!$A$7:$G$503,7,0)</f>
        <v>0</v>
      </c>
      <c r="I104" s="80">
        <f>VLOOKUP(A104,'[1]tong d1-d2'!$A$7:$E$503,5,0)</f>
        <v>0</v>
      </c>
      <c r="J104" s="110" t="e">
        <f>VLOOKUP(A104,'[2]fie nguon'!$C$2:$H$462,6,0)</f>
        <v>#N/A</v>
      </c>
      <c r="K104" s="80" t="e">
        <f>VLOOKUP(A104,'[2]fie nguon'!$C$2:$J$462,8,0)</f>
        <v>#N/A</v>
      </c>
      <c r="L104" s="80" t="e">
        <f>VLOOKUP(A104,'[2]fie nguon'!$C$2:$I$462,7,0)</f>
        <v>#N/A</v>
      </c>
      <c r="M104" s="86"/>
      <c r="N104" s="111"/>
      <c r="O104" s="80" t="e">
        <f>VLOOKUP(A104,'[2]fie nguon'!$C$2:$L$462,10,0)</f>
        <v>#N/A</v>
      </c>
      <c r="P104" s="80" t="e">
        <f>VLOOKUP(A104,'[2]fie nguon'!$C$2:$M$462,11,0)</f>
        <v>#N/A</v>
      </c>
      <c r="Q104" s="110" t="e">
        <f>VLOOKUP(A104,'[2]fie nguon'!$C$2:$N$462,12,0)</f>
        <v>#N/A</v>
      </c>
      <c r="R104" s="112" t="e">
        <f>VLOOKUP(A104,'[2]fie nguon'!$C$2:$R$462,16,0)</f>
        <v>#N/A</v>
      </c>
      <c r="S104" s="88" t="e">
        <f>VLOOKUP(A104,'[5]chen TL'!$D$2:$AI$45,32,0)</f>
        <v>#N/A</v>
      </c>
      <c r="T104" s="116"/>
      <c r="U104" s="101" t="e">
        <f>VLOOKUP(A104,'[5]chen TL'!$D$2:$AL$45,35,0)</f>
        <v>#N/A</v>
      </c>
      <c r="V104" s="113" t="e">
        <f t="shared" si="5"/>
        <v>#N/A</v>
      </c>
      <c r="W104" s="86"/>
      <c r="X104" s="114" t="str">
        <f>VLOOKUP(A104,'[1]tong d1-d2'!$A$7:$J$503,10,0)</f>
        <v>4094/QĐ-ĐHKT ngày 16/12/2016 của Hiệu trưởng Trường ĐHKT</v>
      </c>
      <c r="Y104" s="88" t="e">
        <f>VLOOKUP(A104,'[3]chen TL'!$D$2:$BD$46,53,0)</f>
        <v>#N/A</v>
      </c>
      <c r="Z104" s="86" t="e">
        <f>VLOOKUP(A104,'[3]chen TL'!$D$2:$R$49,15,0)</f>
        <v>#N/A</v>
      </c>
      <c r="AA104" s="86" t="e">
        <f>VLOOKUP(A104,'[3]chen TL'!$D$2:$U$49,18,0)</f>
        <v>#N/A</v>
      </c>
      <c r="AB104" s="86" t="e">
        <f>VLOOKUP(A104,'[3]chen TL'!$D$2:$X$49,21,0)</f>
        <v>#N/A</v>
      </c>
      <c r="AC104" s="86" t="e">
        <f>VLOOKUP(A104,'[3]chen TL'!$D$2:$AA$49,24,0)</f>
        <v>#N/A</v>
      </c>
      <c r="AD104" s="86" t="e">
        <f>VLOOKUP(A104,'[3]chen TL'!$D$2:$AD$49,27,0)</f>
        <v>#N/A</v>
      </c>
      <c r="AE104" s="86" t="e">
        <f>VLOOKUP(A104,'[3]chen TL'!$D$2:$AT$47,43,0)</f>
        <v>#N/A</v>
      </c>
      <c r="AF104" s="89" t="s">
        <v>106</v>
      </c>
      <c r="AG104" s="86"/>
      <c r="AH104" s="86"/>
      <c r="AI104" s="115"/>
      <c r="AJ104" s="115"/>
      <c r="AK104" s="59" t="e">
        <f>VLOOKUP(A104,#REF!,16,0)</f>
        <v>#REF!</v>
      </c>
    </row>
    <row r="105" spans="1:37" ht="80.25" customHeight="1" x14ac:dyDescent="0.25">
      <c r="A105" s="79" t="str">
        <f t="shared" si="7"/>
        <v xml:space="preserve"> </v>
      </c>
      <c r="B105" s="80">
        <v>108</v>
      </c>
      <c r="C105" s="108">
        <f>VLOOKUP(A105,'[1]tong d1-d2'!$A$7:$C$503,3,0)</f>
        <v>0</v>
      </c>
      <c r="D105" s="82"/>
      <c r="E105" s="109"/>
      <c r="F105" s="84" t="str">
        <f t="shared" si="6"/>
        <v xml:space="preserve"> </v>
      </c>
      <c r="G105" s="89"/>
      <c r="H105" s="81">
        <f>VLOOKUP(A105,'[1]tong d1-d2'!$A$7:$G$503,7,0)</f>
        <v>0</v>
      </c>
      <c r="I105" s="80">
        <f>VLOOKUP(A105,'[1]tong d1-d2'!$A$7:$E$503,5,0)</f>
        <v>0</v>
      </c>
      <c r="J105" s="110" t="e">
        <f>VLOOKUP(A105,'[2]fie nguon'!$C$2:$H$462,6,0)</f>
        <v>#N/A</v>
      </c>
      <c r="K105" s="80" t="e">
        <f>VLOOKUP(A105,'[2]fie nguon'!$C$2:$J$462,8,0)</f>
        <v>#N/A</v>
      </c>
      <c r="L105" s="80" t="e">
        <f>VLOOKUP(A105,'[2]fie nguon'!$C$2:$I$462,7,0)</f>
        <v>#N/A</v>
      </c>
      <c r="M105" s="86"/>
      <c r="N105" s="111"/>
      <c r="O105" s="80" t="e">
        <f>VLOOKUP(A105,'[2]fie nguon'!$C$2:$L$462,10,0)</f>
        <v>#N/A</v>
      </c>
      <c r="P105" s="80" t="e">
        <f>VLOOKUP(A105,'[2]fie nguon'!$C$2:$M$462,11,0)</f>
        <v>#N/A</v>
      </c>
      <c r="Q105" s="110" t="e">
        <f>VLOOKUP(A105,'[2]fie nguon'!$C$2:$N$462,12,0)</f>
        <v>#N/A</v>
      </c>
      <c r="R105" s="112" t="e">
        <f>VLOOKUP(A105,'[2]fie nguon'!$C$2:$R$462,16,0)</f>
        <v>#N/A</v>
      </c>
      <c r="S105" s="88" t="e">
        <f>VLOOKUP(A105,'[5]chen TL'!$D$2:$AI$45,32,0)</f>
        <v>#N/A</v>
      </c>
      <c r="T105" s="116"/>
      <c r="U105" s="101" t="e">
        <f>VLOOKUP(A105,'[5]chen TL'!$D$2:$AL$45,35,0)</f>
        <v>#N/A</v>
      </c>
      <c r="V105" s="113" t="e">
        <f t="shared" si="5"/>
        <v>#N/A</v>
      </c>
      <c r="W105" s="86"/>
      <c r="X105" s="114" t="str">
        <f>VLOOKUP(A105,'[1]tong d1-d2'!$A$7:$J$503,10,0)</f>
        <v>4094/QĐ-ĐHKT ngày 16/12/2016 của Hiệu trưởng Trường ĐHKT</v>
      </c>
      <c r="Y105" s="88" t="e">
        <f>VLOOKUP(A105,'[3]chen TL'!$D$2:$BD$46,53,0)</f>
        <v>#N/A</v>
      </c>
      <c r="Z105" s="86" t="e">
        <f>VLOOKUP(A105,'[3]chen TL'!$D$2:$R$49,15,0)</f>
        <v>#N/A</v>
      </c>
      <c r="AA105" s="86" t="e">
        <f>VLOOKUP(A105,'[3]chen TL'!$D$2:$U$49,18,0)</f>
        <v>#N/A</v>
      </c>
      <c r="AB105" s="86" t="e">
        <f>VLOOKUP(A105,'[3]chen TL'!$D$2:$X$49,21,0)</f>
        <v>#N/A</v>
      </c>
      <c r="AC105" s="86" t="e">
        <f>VLOOKUP(A105,'[3]chen TL'!$D$2:$AA$49,24,0)</f>
        <v>#N/A</v>
      </c>
      <c r="AD105" s="86" t="e">
        <f>VLOOKUP(A105,'[3]chen TL'!$D$2:$AD$49,27,0)</f>
        <v>#N/A</v>
      </c>
      <c r="AE105" s="86" t="e">
        <f>VLOOKUP(A105,'[3]chen TL'!$D$2:$AT$47,43,0)</f>
        <v>#N/A</v>
      </c>
      <c r="AF105" s="89" t="s">
        <v>97</v>
      </c>
      <c r="AG105" s="86"/>
      <c r="AH105" s="86"/>
      <c r="AI105" s="115"/>
      <c r="AJ105" s="115"/>
      <c r="AK105" s="59" t="e">
        <f>VLOOKUP(A105,#REF!,16,0)</f>
        <v>#REF!</v>
      </c>
    </row>
    <row r="106" spans="1:37" ht="106.5" customHeight="1" x14ac:dyDescent="0.25">
      <c r="A106" s="79" t="str">
        <f t="shared" si="7"/>
        <v xml:space="preserve"> </v>
      </c>
      <c r="B106" s="80">
        <v>109</v>
      </c>
      <c r="C106" s="108">
        <f>VLOOKUP(A106,'[1]tong d1-d2'!$A$7:$C$503,3,0)</f>
        <v>0</v>
      </c>
      <c r="D106" s="82"/>
      <c r="E106" s="109"/>
      <c r="F106" s="84" t="str">
        <f t="shared" si="6"/>
        <v xml:space="preserve"> </v>
      </c>
      <c r="G106" s="89"/>
      <c r="H106" s="81">
        <f>VLOOKUP(A106,'[1]tong d1-d2'!$A$7:$G$503,7,0)</f>
        <v>0</v>
      </c>
      <c r="I106" s="80">
        <f>VLOOKUP(A106,'[1]tong d1-d2'!$A$7:$E$503,5,0)</f>
        <v>0</v>
      </c>
      <c r="J106" s="110" t="e">
        <f>VLOOKUP(A106,'[2]fie nguon'!$C$2:$H$462,6,0)</f>
        <v>#N/A</v>
      </c>
      <c r="K106" s="80" t="e">
        <f>VLOOKUP(A106,'[2]fie nguon'!$C$2:$J$462,8,0)</f>
        <v>#N/A</v>
      </c>
      <c r="L106" s="80" t="e">
        <f>VLOOKUP(A106,'[2]fie nguon'!$C$2:$I$462,7,0)</f>
        <v>#N/A</v>
      </c>
      <c r="M106" s="86"/>
      <c r="N106" s="111"/>
      <c r="O106" s="80" t="e">
        <f>VLOOKUP(A106,'[2]fie nguon'!$C$2:$L$462,10,0)</f>
        <v>#N/A</v>
      </c>
      <c r="P106" s="80" t="e">
        <f>VLOOKUP(A106,'[2]fie nguon'!$C$2:$M$462,11,0)</f>
        <v>#N/A</v>
      </c>
      <c r="Q106" s="110" t="e">
        <f>VLOOKUP(A106,'[2]fie nguon'!$C$2:$N$462,12,0)</f>
        <v>#N/A</v>
      </c>
      <c r="R106" s="112" t="e">
        <f>VLOOKUP(A106,'[2]fie nguon'!$C$2:$R$462,16,0)</f>
        <v>#N/A</v>
      </c>
      <c r="S106" s="88" t="e">
        <f>VLOOKUP(A106,'[5]chen TL'!$D$2:$AI$45,32,0)</f>
        <v>#N/A</v>
      </c>
      <c r="T106" s="116"/>
      <c r="U106" s="101" t="e">
        <f>VLOOKUP(A106,'[5]chen TL'!$D$2:$AL$45,35,0)</f>
        <v>#N/A</v>
      </c>
      <c r="V106" s="113" t="e">
        <f t="shared" si="5"/>
        <v>#N/A</v>
      </c>
      <c r="W106" s="86"/>
      <c r="X106" s="114" t="str">
        <f>VLOOKUP(A106,'[1]tong d1-d2'!$A$7:$J$503,10,0)</f>
        <v>4094/QĐ-ĐHKT ngày 16/12/2016 của Hiệu trưởng Trường ĐHKT</v>
      </c>
      <c r="Y106" s="88" t="e">
        <f>VLOOKUP(A106,'[3]chen TL'!$D$2:$BD$46,53,0)</f>
        <v>#N/A</v>
      </c>
      <c r="Z106" s="86" t="e">
        <f>VLOOKUP(A106,'[3]chen TL'!$D$2:$R$49,15,0)</f>
        <v>#N/A</v>
      </c>
      <c r="AA106" s="86" t="e">
        <f>VLOOKUP(A106,'[3]chen TL'!$D$2:$U$49,18,0)</f>
        <v>#N/A</v>
      </c>
      <c r="AB106" s="86" t="e">
        <f>VLOOKUP(A106,'[3]chen TL'!$D$2:$X$49,21,0)</f>
        <v>#N/A</v>
      </c>
      <c r="AC106" s="86" t="e">
        <f>VLOOKUP(A106,'[3]chen TL'!$D$2:$AA$49,24,0)</f>
        <v>#N/A</v>
      </c>
      <c r="AD106" s="86" t="e">
        <f>VLOOKUP(A106,'[3]chen TL'!$D$2:$AD$49,27,0)</f>
        <v>#N/A</v>
      </c>
      <c r="AE106" s="86" t="e">
        <f>VLOOKUP(A106,'[3]chen TL'!$D$2:$AT$47,43,0)</f>
        <v>#N/A</v>
      </c>
      <c r="AF106" s="89" t="s">
        <v>74</v>
      </c>
      <c r="AG106" s="86"/>
      <c r="AH106" s="86"/>
      <c r="AI106" s="115"/>
      <c r="AJ106" s="115"/>
      <c r="AK106" s="59" t="e">
        <f>VLOOKUP(A106,#REF!,16,0)</f>
        <v>#REF!</v>
      </c>
    </row>
    <row r="107" spans="1:37" ht="102.75" customHeight="1" x14ac:dyDescent="0.25">
      <c r="A107" s="79" t="str">
        <f t="shared" si="7"/>
        <v xml:space="preserve"> </v>
      </c>
      <c r="B107" s="80">
        <v>110</v>
      </c>
      <c r="C107" s="108">
        <f>VLOOKUP(A107,'[1]tong d1-d2'!$A$7:$C$503,3,0)</f>
        <v>0</v>
      </c>
      <c r="D107" s="82"/>
      <c r="E107" s="109"/>
      <c r="F107" s="84" t="str">
        <f t="shared" si="6"/>
        <v xml:space="preserve"> </v>
      </c>
      <c r="G107" s="89"/>
      <c r="H107" s="81">
        <f>VLOOKUP(A107,'[1]tong d1-d2'!$A$7:$G$503,7,0)</f>
        <v>0</v>
      </c>
      <c r="I107" s="80">
        <f>VLOOKUP(A107,'[1]tong d1-d2'!$A$7:$E$503,5,0)</f>
        <v>0</v>
      </c>
      <c r="J107" s="110" t="e">
        <f>VLOOKUP(A107,'[2]fie nguon'!$C$2:$H$462,6,0)</f>
        <v>#N/A</v>
      </c>
      <c r="K107" s="80" t="e">
        <f>VLOOKUP(A107,'[2]fie nguon'!$C$2:$J$462,8,0)</f>
        <v>#N/A</v>
      </c>
      <c r="L107" s="80" t="e">
        <f>VLOOKUP(A107,'[2]fie nguon'!$C$2:$I$462,7,0)</f>
        <v>#N/A</v>
      </c>
      <c r="M107" s="86"/>
      <c r="N107" s="111"/>
      <c r="O107" s="80" t="e">
        <f>VLOOKUP(A107,'[2]fie nguon'!$C$2:$L$462,10,0)</f>
        <v>#N/A</v>
      </c>
      <c r="P107" s="80" t="e">
        <f>VLOOKUP(A107,'[2]fie nguon'!$C$2:$M$462,11,0)</f>
        <v>#N/A</v>
      </c>
      <c r="Q107" s="110" t="e">
        <f>VLOOKUP(A107,'[2]fie nguon'!$C$2:$N$462,12,0)</f>
        <v>#N/A</v>
      </c>
      <c r="R107" s="112" t="e">
        <f>VLOOKUP(A107,'[2]fie nguon'!$C$2:$R$462,16,0)</f>
        <v>#N/A</v>
      </c>
      <c r="S107" s="88" t="e">
        <f>VLOOKUP(A107,'[5]chen TL'!$D$2:$AI$45,32,0)</f>
        <v>#N/A</v>
      </c>
      <c r="T107" s="116"/>
      <c r="U107" s="101" t="e">
        <f>VLOOKUP(A107,'[5]chen TL'!$D$2:$AL$45,35,0)</f>
        <v>#N/A</v>
      </c>
      <c r="V107" s="113" t="e">
        <f t="shared" si="5"/>
        <v>#N/A</v>
      </c>
      <c r="W107" s="86"/>
      <c r="X107" s="114" t="str">
        <f>VLOOKUP(A107,'[1]tong d1-d2'!$A$7:$J$503,10,0)</f>
        <v>4094/QĐ-ĐHKT ngày 16/12/2016 của Hiệu trưởng Trường ĐHKT</v>
      </c>
      <c r="Y107" s="88" t="e">
        <f>VLOOKUP(A107,'[3]chen TL'!$D$2:$BD$46,53,0)</f>
        <v>#N/A</v>
      </c>
      <c r="Z107" s="86" t="e">
        <f>VLOOKUP(A107,'[3]chen TL'!$D$2:$R$49,15,0)</f>
        <v>#N/A</v>
      </c>
      <c r="AA107" s="86" t="e">
        <f>VLOOKUP(A107,'[3]chen TL'!$D$2:$U$49,18,0)</f>
        <v>#N/A</v>
      </c>
      <c r="AB107" s="86" t="e">
        <f>VLOOKUP(A107,'[3]chen TL'!$D$2:$X$49,21,0)</f>
        <v>#N/A</v>
      </c>
      <c r="AC107" s="86" t="e">
        <f>VLOOKUP(A107,'[3]chen TL'!$D$2:$AA$49,24,0)</f>
        <v>#N/A</v>
      </c>
      <c r="AD107" s="86" t="e">
        <f>VLOOKUP(A107,'[3]chen TL'!$D$2:$AD$49,27,0)</f>
        <v>#N/A</v>
      </c>
      <c r="AE107" s="86" t="e">
        <f>VLOOKUP(A107,'[3]chen TL'!$D$2:$AT$47,43,0)</f>
        <v>#N/A</v>
      </c>
      <c r="AF107" s="119" t="s">
        <v>73</v>
      </c>
      <c r="AG107" s="86"/>
      <c r="AH107" s="86"/>
      <c r="AI107" s="115"/>
      <c r="AJ107" s="115"/>
      <c r="AK107" s="59" t="e">
        <f>VLOOKUP(A107,#REF!,16,0)</f>
        <v>#REF!</v>
      </c>
    </row>
    <row r="108" spans="1:37" ht="108.75" customHeight="1" x14ac:dyDescent="0.25">
      <c r="A108" s="79" t="str">
        <f t="shared" si="7"/>
        <v xml:space="preserve"> </v>
      </c>
      <c r="B108" s="80">
        <v>111</v>
      </c>
      <c r="C108" s="108">
        <f>VLOOKUP(A108,'[1]tong d1-d2'!$A$7:$C$503,3,0)</f>
        <v>0</v>
      </c>
      <c r="D108" s="82"/>
      <c r="E108" s="109"/>
      <c r="F108" s="84" t="str">
        <f t="shared" si="6"/>
        <v xml:space="preserve"> </v>
      </c>
      <c r="G108" s="89"/>
      <c r="H108" s="81">
        <f>VLOOKUP(A108,'[1]tong d1-d2'!$A$7:$G$503,7,0)</f>
        <v>0</v>
      </c>
      <c r="I108" s="80">
        <f>VLOOKUP(A108,'[1]tong d1-d2'!$A$7:$E$503,5,0)</f>
        <v>0</v>
      </c>
      <c r="J108" s="110" t="e">
        <f>VLOOKUP(A108,'[2]fie nguon'!$C$2:$H$462,6,0)</f>
        <v>#N/A</v>
      </c>
      <c r="K108" s="80" t="e">
        <f>VLOOKUP(A108,'[2]fie nguon'!$C$2:$J$462,8,0)</f>
        <v>#N/A</v>
      </c>
      <c r="L108" s="80" t="e">
        <f>VLOOKUP(A108,'[2]fie nguon'!$C$2:$I$462,7,0)</f>
        <v>#N/A</v>
      </c>
      <c r="M108" s="86"/>
      <c r="N108" s="111"/>
      <c r="O108" s="80" t="e">
        <f>VLOOKUP(A108,'[2]fie nguon'!$C$2:$L$462,10,0)</f>
        <v>#N/A</v>
      </c>
      <c r="P108" s="80" t="e">
        <f>VLOOKUP(A108,'[2]fie nguon'!$C$2:$M$462,11,0)</f>
        <v>#N/A</v>
      </c>
      <c r="Q108" s="110" t="e">
        <f>VLOOKUP(A108,'[2]fie nguon'!$C$2:$N$462,12,0)</f>
        <v>#N/A</v>
      </c>
      <c r="R108" s="112" t="e">
        <f>VLOOKUP(A108,'[2]fie nguon'!$C$2:$R$462,16,0)</f>
        <v>#N/A</v>
      </c>
      <c r="S108" s="88" t="e">
        <f>VLOOKUP(A108,'[5]chen TL'!$D$2:$AI$45,32,0)</f>
        <v>#N/A</v>
      </c>
      <c r="T108" s="116"/>
      <c r="U108" s="101" t="e">
        <f>VLOOKUP(A108,'[5]chen TL'!$D$2:$AL$45,35,0)</f>
        <v>#N/A</v>
      </c>
      <c r="V108" s="113" t="e">
        <f t="shared" si="5"/>
        <v>#N/A</v>
      </c>
      <c r="W108" s="86"/>
      <c r="X108" s="114" t="str">
        <f>VLOOKUP(A108,'[1]tong d1-d2'!$A$7:$J$503,10,0)</f>
        <v>4094/QĐ-ĐHKT ngày 16/12/2016 của Hiệu trưởng Trường ĐHKT</v>
      </c>
      <c r="Y108" s="88" t="e">
        <f>VLOOKUP(A108,'[3]chen TL'!$D$2:$BD$46,53,0)</f>
        <v>#N/A</v>
      </c>
      <c r="Z108" s="86" t="e">
        <f>VLOOKUP(A108,'[3]chen TL'!$D$2:$R$49,15,0)</f>
        <v>#N/A</v>
      </c>
      <c r="AA108" s="86" t="e">
        <f>VLOOKUP(A108,'[3]chen TL'!$D$2:$U$49,18,0)</f>
        <v>#N/A</v>
      </c>
      <c r="AB108" s="86" t="e">
        <f>VLOOKUP(A108,'[3]chen TL'!$D$2:$X$49,21,0)</f>
        <v>#N/A</v>
      </c>
      <c r="AC108" s="86" t="e">
        <f>VLOOKUP(A108,'[3]chen TL'!$D$2:$AA$49,24,0)</f>
        <v>#N/A</v>
      </c>
      <c r="AD108" s="86" t="e">
        <f>VLOOKUP(A108,'[3]chen TL'!$D$2:$AD$49,27,0)</f>
        <v>#N/A</v>
      </c>
      <c r="AE108" s="86" t="e">
        <f>VLOOKUP(A108,'[3]chen TL'!$D$2:$AT$47,43,0)</f>
        <v>#N/A</v>
      </c>
      <c r="AF108" s="89" t="s">
        <v>118</v>
      </c>
      <c r="AG108" s="86"/>
      <c r="AH108" s="86"/>
      <c r="AI108" s="115"/>
      <c r="AJ108" s="115"/>
      <c r="AK108" s="59" t="e">
        <f>VLOOKUP(A108,#REF!,16,0)</f>
        <v>#REF!</v>
      </c>
    </row>
    <row r="109" spans="1:37" ht="78" customHeight="1" x14ac:dyDescent="0.25">
      <c r="A109" s="79" t="str">
        <f t="shared" si="7"/>
        <v xml:space="preserve"> </v>
      </c>
      <c r="B109" s="80">
        <v>112</v>
      </c>
      <c r="C109" s="108">
        <f>VLOOKUP(A109,'[1]tong d1-d2'!$A$7:$C$503,3,0)</f>
        <v>0</v>
      </c>
      <c r="D109" s="82"/>
      <c r="E109" s="109"/>
      <c r="F109" s="84" t="str">
        <f t="shared" si="6"/>
        <v xml:space="preserve"> </v>
      </c>
      <c r="G109" s="120"/>
      <c r="H109" s="81">
        <f>VLOOKUP(A109,'[1]tong d1-d2'!$A$7:$G$503,7,0)</f>
        <v>0</v>
      </c>
      <c r="I109" s="80">
        <f>VLOOKUP(A109,'[1]tong d1-d2'!$A$7:$E$503,5,0)</f>
        <v>0</v>
      </c>
      <c r="J109" s="110" t="e">
        <f>VLOOKUP(A109,'[2]fie nguon'!$C$2:$H$462,6,0)</f>
        <v>#N/A</v>
      </c>
      <c r="K109" s="80" t="e">
        <f>VLOOKUP(A109,'[2]fie nguon'!$C$2:$J$462,8,0)</f>
        <v>#N/A</v>
      </c>
      <c r="L109" s="80" t="e">
        <f>VLOOKUP(A109,'[2]fie nguon'!$C$2:$I$462,7,0)</f>
        <v>#N/A</v>
      </c>
      <c r="M109" s="86"/>
      <c r="N109" s="111"/>
      <c r="O109" s="80" t="e">
        <f>VLOOKUP(A109,'[2]fie nguon'!$C$2:$L$462,10,0)</f>
        <v>#N/A</v>
      </c>
      <c r="P109" s="80" t="e">
        <f>VLOOKUP(A109,'[2]fie nguon'!$C$2:$M$462,11,0)</f>
        <v>#N/A</v>
      </c>
      <c r="Q109" s="110" t="e">
        <f>VLOOKUP(A109,'[2]fie nguon'!$C$2:$N$462,12,0)</f>
        <v>#N/A</v>
      </c>
      <c r="R109" s="112" t="e">
        <f>VLOOKUP(A109,'[2]fie nguon'!$C$2:$R$462,16,0)</f>
        <v>#N/A</v>
      </c>
      <c r="S109" s="88" t="e">
        <f>VLOOKUP(A109,'[5]chen TL'!$D$2:$AI$45,32,0)</f>
        <v>#N/A</v>
      </c>
      <c r="T109" s="116"/>
      <c r="U109" s="101" t="e">
        <f>VLOOKUP(A109,'[5]chen TL'!$D$2:$AL$45,35,0)</f>
        <v>#N/A</v>
      </c>
      <c r="V109" s="113" t="e">
        <f t="shared" si="5"/>
        <v>#N/A</v>
      </c>
      <c r="W109" s="86"/>
      <c r="X109" s="114" t="str">
        <f>VLOOKUP(A109,'[1]tong d1-d2'!$A$7:$J$503,10,0)</f>
        <v>4094/QĐ-ĐHKT ngày 16/12/2016 của Hiệu trưởng Trường ĐHKT</v>
      </c>
      <c r="Y109" s="88" t="e">
        <f>VLOOKUP(A109,'[3]chen TL'!$D$2:$BD$46,53,0)</f>
        <v>#N/A</v>
      </c>
      <c r="Z109" s="86" t="e">
        <f>VLOOKUP(A109,'[3]chen TL'!$D$2:$R$49,15,0)</f>
        <v>#N/A</v>
      </c>
      <c r="AA109" s="86" t="e">
        <f>VLOOKUP(A109,'[3]chen TL'!$D$2:$U$49,18,0)</f>
        <v>#N/A</v>
      </c>
      <c r="AB109" s="86" t="e">
        <f>VLOOKUP(A109,'[3]chen TL'!$D$2:$X$49,21,0)</f>
        <v>#N/A</v>
      </c>
      <c r="AC109" s="86" t="e">
        <f>VLOOKUP(A109,'[3]chen TL'!$D$2:$AA$49,24,0)</f>
        <v>#N/A</v>
      </c>
      <c r="AD109" s="86" t="e">
        <f>VLOOKUP(A109,'[3]chen TL'!$D$2:$AD$49,27,0)</f>
        <v>#N/A</v>
      </c>
      <c r="AE109" s="86" t="e">
        <f>VLOOKUP(A109,'[3]chen TL'!$D$2:$AT$47,43,0)</f>
        <v>#N/A</v>
      </c>
      <c r="AF109" s="89" t="s">
        <v>111</v>
      </c>
      <c r="AG109" s="86"/>
      <c r="AH109" s="86"/>
      <c r="AI109" s="115"/>
      <c r="AJ109" s="115"/>
      <c r="AK109" s="59" t="e">
        <f>VLOOKUP(A109,#REF!,16,0)</f>
        <v>#REF!</v>
      </c>
    </row>
    <row r="110" spans="1:37" ht="78" customHeight="1" x14ac:dyDescent="0.25">
      <c r="A110" s="79" t="str">
        <f t="shared" si="7"/>
        <v xml:space="preserve"> </v>
      </c>
      <c r="B110" s="80">
        <v>113</v>
      </c>
      <c r="C110" s="108">
        <f>VLOOKUP(A110,'[1]tong d1-d2'!$A$7:$C$503,3,0)</f>
        <v>0</v>
      </c>
      <c r="D110" s="82"/>
      <c r="E110" s="109"/>
      <c r="F110" s="84" t="str">
        <f t="shared" si="6"/>
        <v xml:space="preserve"> </v>
      </c>
      <c r="G110" s="89"/>
      <c r="H110" s="81">
        <f>VLOOKUP(A110,'[1]tong d1-d2'!$A$7:$G$503,7,0)</f>
        <v>0</v>
      </c>
      <c r="I110" s="80">
        <f>VLOOKUP(A110,'[1]tong d1-d2'!$A$7:$E$503,5,0)</f>
        <v>0</v>
      </c>
      <c r="J110" s="110" t="e">
        <f>VLOOKUP(A110,'[2]fie nguon'!$C$2:$H$462,6,0)</f>
        <v>#N/A</v>
      </c>
      <c r="K110" s="80" t="e">
        <f>VLOOKUP(A110,'[2]fie nguon'!$C$2:$J$462,8,0)</f>
        <v>#N/A</v>
      </c>
      <c r="L110" s="80" t="e">
        <f>VLOOKUP(A110,'[2]fie nguon'!$C$2:$I$462,7,0)</f>
        <v>#N/A</v>
      </c>
      <c r="M110" s="86"/>
      <c r="N110" s="111"/>
      <c r="O110" s="80" t="e">
        <f>VLOOKUP(A110,'[2]fie nguon'!$C$2:$L$462,10,0)</f>
        <v>#N/A</v>
      </c>
      <c r="P110" s="80" t="e">
        <f>VLOOKUP(A110,'[2]fie nguon'!$C$2:$M$462,11,0)</f>
        <v>#N/A</v>
      </c>
      <c r="Q110" s="110" t="e">
        <f>VLOOKUP(A110,'[2]fie nguon'!$C$2:$N$462,12,0)</f>
        <v>#N/A</v>
      </c>
      <c r="R110" s="112" t="e">
        <f>VLOOKUP(A110,'[2]fie nguon'!$C$2:$R$462,16,0)</f>
        <v>#N/A</v>
      </c>
      <c r="S110" s="88" t="e">
        <f>VLOOKUP(A110,'[5]chen TL'!$D$2:$AI$45,32,0)</f>
        <v>#N/A</v>
      </c>
      <c r="T110" s="116"/>
      <c r="U110" s="101" t="e">
        <f>VLOOKUP(A110,'[5]chen TL'!$D$2:$AL$45,35,0)</f>
        <v>#N/A</v>
      </c>
      <c r="V110" s="113" t="e">
        <f t="shared" si="5"/>
        <v>#N/A</v>
      </c>
      <c r="W110" s="86"/>
      <c r="X110" s="114" t="str">
        <f>VLOOKUP(A110,'[1]tong d1-d2'!$A$7:$J$503,10,0)</f>
        <v>4094/QĐ-ĐHKT ngày 16/12/2016 của Hiệu trưởng Trường ĐHKT</v>
      </c>
      <c r="Y110" s="88" t="e">
        <f>VLOOKUP(A110,'[3]chen TL'!$D$2:$BD$46,53,0)</f>
        <v>#N/A</v>
      </c>
      <c r="Z110" s="86" t="e">
        <f>VLOOKUP(A110,'[3]chen TL'!$D$2:$R$49,15,0)</f>
        <v>#N/A</v>
      </c>
      <c r="AA110" s="86" t="e">
        <f>VLOOKUP(A110,'[3]chen TL'!$D$2:$U$49,18,0)</f>
        <v>#N/A</v>
      </c>
      <c r="AB110" s="86" t="e">
        <f>VLOOKUP(A110,'[3]chen TL'!$D$2:$X$49,21,0)</f>
        <v>#N/A</v>
      </c>
      <c r="AC110" s="86" t="e">
        <f>VLOOKUP(A110,'[3]chen TL'!$D$2:$AA$49,24,0)</f>
        <v>#N/A</v>
      </c>
      <c r="AD110" s="86" t="e">
        <f>VLOOKUP(A110,'[3]chen TL'!$D$2:$AD$49,27,0)</f>
        <v>#N/A</v>
      </c>
      <c r="AE110" s="86" t="e">
        <f>VLOOKUP(A110,'[3]chen TL'!$D$2:$AT$47,43,0)</f>
        <v>#N/A</v>
      </c>
      <c r="AF110" s="89" t="s">
        <v>96</v>
      </c>
      <c r="AG110" s="86"/>
      <c r="AH110" s="86"/>
      <c r="AI110" s="115"/>
      <c r="AJ110" s="115"/>
      <c r="AK110" s="59" t="e">
        <f>VLOOKUP(A110,#REF!,16,0)</f>
        <v>#REF!</v>
      </c>
    </row>
    <row r="111" spans="1:37" ht="78" customHeight="1" x14ac:dyDescent="0.25">
      <c r="A111" s="79" t="str">
        <f t="shared" si="7"/>
        <v xml:space="preserve"> </v>
      </c>
      <c r="B111" s="80">
        <v>114</v>
      </c>
      <c r="C111" s="108">
        <f>VLOOKUP(A111,'[1]tong d1-d2'!$A$7:$C$503,3,0)</f>
        <v>0</v>
      </c>
      <c r="D111" s="82"/>
      <c r="E111" s="109"/>
      <c r="F111" s="84" t="str">
        <f t="shared" si="6"/>
        <v xml:space="preserve"> </v>
      </c>
      <c r="G111" s="89"/>
      <c r="H111" s="81">
        <f>VLOOKUP(A111,'[1]tong d1-d2'!$A$7:$G$503,7,0)</f>
        <v>0</v>
      </c>
      <c r="I111" s="80">
        <f>VLOOKUP(A111,'[1]tong d1-d2'!$A$7:$E$503,5,0)</f>
        <v>0</v>
      </c>
      <c r="J111" s="110" t="e">
        <f>VLOOKUP(A111,'[2]fie nguon'!$C$2:$H$462,6,0)</f>
        <v>#N/A</v>
      </c>
      <c r="K111" s="80" t="e">
        <f>VLOOKUP(A111,'[2]fie nguon'!$C$2:$J$462,8,0)</f>
        <v>#N/A</v>
      </c>
      <c r="L111" s="80" t="e">
        <f>VLOOKUP(A111,'[2]fie nguon'!$C$2:$I$462,7,0)</f>
        <v>#N/A</v>
      </c>
      <c r="M111" s="86"/>
      <c r="N111" s="111"/>
      <c r="O111" s="80" t="e">
        <f>VLOOKUP(A111,'[2]fie nguon'!$C$2:$L$462,10,0)</f>
        <v>#N/A</v>
      </c>
      <c r="P111" s="80" t="e">
        <f>VLOOKUP(A111,'[2]fie nguon'!$C$2:$M$462,11,0)</f>
        <v>#N/A</v>
      </c>
      <c r="Q111" s="110" t="e">
        <f>VLOOKUP(A111,'[2]fie nguon'!$C$2:$N$462,12,0)</f>
        <v>#N/A</v>
      </c>
      <c r="R111" s="112" t="e">
        <f>VLOOKUP(A111,'[2]fie nguon'!$C$2:$R$462,16,0)</f>
        <v>#N/A</v>
      </c>
      <c r="S111" s="88" t="e">
        <f>VLOOKUP(A111,'[5]chen TL'!$D$2:$AI$45,32,0)</f>
        <v>#N/A</v>
      </c>
      <c r="T111" s="116"/>
      <c r="U111" s="101" t="e">
        <f>VLOOKUP(A111,'[5]chen TL'!$D$2:$AL$45,35,0)</f>
        <v>#N/A</v>
      </c>
      <c r="V111" s="113" t="e">
        <f t="shared" si="5"/>
        <v>#N/A</v>
      </c>
      <c r="W111" s="86"/>
      <c r="X111" s="114" t="str">
        <f>VLOOKUP(A111,'[1]tong d1-d2'!$A$7:$J$503,10,0)</f>
        <v>4094/QĐ-ĐHKT ngày 16/12/2016 của Hiệu trưởng Trường ĐHKT</v>
      </c>
      <c r="Y111" s="88" t="e">
        <f>VLOOKUP(A111,'[3]chen TL'!$D$2:$BD$46,53,0)</f>
        <v>#N/A</v>
      </c>
      <c r="Z111" s="86" t="e">
        <f>VLOOKUP(A111,'[3]chen TL'!$D$2:$R$49,15,0)</f>
        <v>#N/A</v>
      </c>
      <c r="AA111" s="86" t="e">
        <f>VLOOKUP(A111,'[3]chen TL'!$D$2:$U$49,18,0)</f>
        <v>#N/A</v>
      </c>
      <c r="AB111" s="86" t="e">
        <f>VLOOKUP(A111,'[3]chen TL'!$D$2:$X$49,21,0)</f>
        <v>#N/A</v>
      </c>
      <c r="AC111" s="86" t="e">
        <f>VLOOKUP(A111,'[3]chen TL'!$D$2:$AA$49,24,0)</f>
        <v>#N/A</v>
      </c>
      <c r="AD111" s="86" t="e">
        <f>VLOOKUP(A111,'[3]chen TL'!$D$2:$AD$49,27,0)</f>
        <v>#N/A</v>
      </c>
      <c r="AE111" s="86" t="e">
        <f>VLOOKUP(A111,'[3]chen TL'!$D$2:$AT$47,43,0)</f>
        <v>#N/A</v>
      </c>
      <c r="AF111" s="89" t="s">
        <v>71</v>
      </c>
      <c r="AG111" s="86"/>
      <c r="AH111" s="86"/>
      <c r="AI111" s="115"/>
      <c r="AJ111" s="115"/>
      <c r="AK111" s="59" t="e">
        <f>VLOOKUP(A111,#REF!,16,0)</f>
        <v>#REF!</v>
      </c>
    </row>
    <row r="112" spans="1:37" ht="78" customHeight="1" x14ac:dyDescent="0.25">
      <c r="A112" s="79" t="str">
        <f t="shared" si="7"/>
        <v xml:space="preserve"> </v>
      </c>
      <c r="B112" s="80">
        <v>115</v>
      </c>
      <c r="C112" s="108">
        <f>VLOOKUP(A112,'[1]tong d1-d2'!$A$7:$C$503,3,0)</f>
        <v>0</v>
      </c>
      <c r="D112" s="82"/>
      <c r="E112" s="109"/>
      <c r="F112" s="84"/>
      <c r="G112" s="89"/>
      <c r="H112" s="81">
        <f>VLOOKUP(A112,'[1]tong d1-d2'!$A$7:$G$503,7,0)</f>
        <v>0</v>
      </c>
      <c r="I112" s="80">
        <f>VLOOKUP(A112,'[1]tong d1-d2'!$A$7:$E$503,5,0)</f>
        <v>0</v>
      </c>
      <c r="J112" s="110" t="e">
        <f>VLOOKUP(A112,'[2]fie nguon'!$C$2:$H$462,6,0)</f>
        <v>#N/A</v>
      </c>
      <c r="K112" s="80" t="e">
        <f>VLOOKUP(A112,'[2]fie nguon'!$C$2:$J$462,8,0)</f>
        <v>#N/A</v>
      </c>
      <c r="L112" s="80" t="e">
        <f>VLOOKUP(A112,'[2]fie nguon'!$C$2:$I$462,7,0)</f>
        <v>#N/A</v>
      </c>
      <c r="M112" s="86"/>
      <c r="N112" s="111"/>
      <c r="O112" s="80" t="e">
        <f>VLOOKUP(A112,'[2]fie nguon'!$C$2:$L$462,10,0)</f>
        <v>#N/A</v>
      </c>
      <c r="P112" s="80" t="e">
        <f>VLOOKUP(A112,'[2]fie nguon'!$C$2:$M$462,11,0)</f>
        <v>#N/A</v>
      </c>
      <c r="Q112" s="110" t="e">
        <f>VLOOKUP(A112,'[2]fie nguon'!$C$2:$N$462,12,0)</f>
        <v>#N/A</v>
      </c>
      <c r="R112" s="112" t="e">
        <f>VLOOKUP(A112,'[2]fie nguon'!$C$2:$R$462,16,0)</f>
        <v>#N/A</v>
      </c>
      <c r="S112" s="88" t="e">
        <f>VLOOKUP(A112,'[5]chen TL'!$D$2:$AI$45,32,0)</f>
        <v>#N/A</v>
      </c>
      <c r="T112" s="116"/>
      <c r="U112" s="101" t="e">
        <f>VLOOKUP(A112,'[5]chen TL'!$D$2:$AL$45,35,0)</f>
        <v>#N/A</v>
      </c>
      <c r="V112" s="113" t="e">
        <f t="shared" si="5"/>
        <v>#N/A</v>
      </c>
      <c r="W112" s="86"/>
      <c r="X112" s="114" t="str">
        <f>VLOOKUP(A112,'[1]tong d1-d2'!$A$7:$J$503,10,0)</f>
        <v>4094/QĐ-ĐHKT ngày 16/12/2016 của Hiệu trưởng Trường ĐHKT</v>
      </c>
      <c r="Y112" s="88" t="e">
        <f>VLOOKUP(A112,'[3]chen TL'!$D$2:$BD$46,53,0)</f>
        <v>#N/A</v>
      </c>
      <c r="Z112" s="86" t="e">
        <f>VLOOKUP(A112,'[3]chen TL'!$D$2:$R$49,15,0)</f>
        <v>#N/A</v>
      </c>
      <c r="AA112" s="86" t="e">
        <f>VLOOKUP(A112,'[3]chen TL'!$D$2:$U$49,18,0)</f>
        <v>#N/A</v>
      </c>
      <c r="AB112" s="86" t="e">
        <f>VLOOKUP(A112,'[3]chen TL'!$D$2:$X$49,21,0)</f>
        <v>#N/A</v>
      </c>
      <c r="AC112" s="86" t="e">
        <f>VLOOKUP(A112,'[3]chen TL'!$D$2:$AA$49,24,0)</f>
        <v>#N/A</v>
      </c>
      <c r="AD112" s="86" t="e">
        <f>VLOOKUP(A112,'[3]chen TL'!$D$2:$AD$49,27,0)</f>
        <v>#N/A</v>
      </c>
      <c r="AE112" s="86" t="e">
        <f>VLOOKUP(A112,'[3]chen TL'!$D$2:$AT$47,43,0)</f>
        <v>#N/A</v>
      </c>
      <c r="AF112" s="89" t="s">
        <v>105</v>
      </c>
      <c r="AG112" s="86"/>
      <c r="AH112" s="86"/>
      <c r="AI112" s="115"/>
      <c r="AJ112" s="115"/>
      <c r="AK112" s="59" t="e">
        <f>VLOOKUP(A112,#REF!,16,0)</f>
        <v>#REF!</v>
      </c>
    </row>
    <row r="113" spans="1:37" ht="78" customHeight="1" x14ac:dyDescent="0.25">
      <c r="A113" s="79" t="str">
        <f t="shared" ref="A113:A144" si="8">TRIM(F113)&amp;" "&amp;TRIM(G113)</f>
        <v xml:space="preserve"> </v>
      </c>
      <c r="B113" s="80">
        <v>116</v>
      </c>
      <c r="C113" s="108">
        <f>VLOOKUP(A113,'[1]tong d1-d2'!$A$7:$C$503,3,0)</f>
        <v>0</v>
      </c>
      <c r="D113" s="82"/>
      <c r="E113" s="109"/>
      <c r="F113" s="84"/>
      <c r="G113" s="89"/>
      <c r="H113" s="81">
        <f>VLOOKUP(A113,'[1]tong d1-d2'!$A$7:$G$503,7,0)</f>
        <v>0</v>
      </c>
      <c r="I113" s="80">
        <f>VLOOKUP(A113,'[1]tong d1-d2'!$A$7:$E$503,5,0)</f>
        <v>0</v>
      </c>
      <c r="J113" s="110" t="e">
        <f>VLOOKUP(A113,'[2]fie nguon'!$C$2:$H$462,6,0)</f>
        <v>#N/A</v>
      </c>
      <c r="K113" s="80" t="e">
        <f>VLOOKUP(A113,'[2]fie nguon'!$C$2:$J$462,8,0)</f>
        <v>#N/A</v>
      </c>
      <c r="L113" s="80" t="e">
        <f>VLOOKUP(A113,'[2]fie nguon'!$C$2:$I$462,7,0)</f>
        <v>#N/A</v>
      </c>
      <c r="M113" s="86"/>
      <c r="N113" s="111"/>
      <c r="O113" s="80" t="e">
        <f>VLOOKUP(A113,'[2]fie nguon'!$C$2:$L$462,10,0)</f>
        <v>#N/A</v>
      </c>
      <c r="P113" s="80" t="e">
        <f>VLOOKUP(A113,'[2]fie nguon'!$C$2:$M$462,11,0)</f>
        <v>#N/A</v>
      </c>
      <c r="Q113" s="110" t="e">
        <f>VLOOKUP(A113,'[2]fie nguon'!$C$2:$N$462,12,0)</f>
        <v>#N/A</v>
      </c>
      <c r="R113" s="112" t="e">
        <f>VLOOKUP(A113,'[2]fie nguon'!$C$2:$R$462,16,0)</f>
        <v>#N/A</v>
      </c>
      <c r="S113" s="88" t="e">
        <f>VLOOKUP(A113,'[5]chen TL'!$D$2:$AI$45,32,0)</f>
        <v>#N/A</v>
      </c>
      <c r="T113" s="116"/>
      <c r="U113" s="101" t="e">
        <f>VLOOKUP(A113,'[5]chen TL'!$D$2:$AL$45,35,0)</f>
        <v>#N/A</v>
      </c>
      <c r="V113" s="113" t="e">
        <f t="shared" si="5"/>
        <v>#N/A</v>
      </c>
      <c r="W113" s="86"/>
      <c r="X113" s="114" t="str">
        <f>VLOOKUP(A113,'[1]tong d1-d2'!$A$7:$J$503,10,0)</f>
        <v>4094/QĐ-ĐHKT ngày 16/12/2016 của Hiệu trưởng Trường ĐHKT</v>
      </c>
      <c r="Y113" s="88" t="e">
        <f>VLOOKUP(A113,'[3]chen TL'!$D$2:$BD$46,53,0)</f>
        <v>#N/A</v>
      </c>
      <c r="Z113" s="86" t="e">
        <f>VLOOKUP(A113,'[3]chen TL'!$D$2:$R$49,15,0)</f>
        <v>#N/A</v>
      </c>
      <c r="AA113" s="86" t="e">
        <f>VLOOKUP(A113,'[3]chen TL'!$D$2:$U$49,18,0)</f>
        <v>#N/A</v>
      </c>
      <c r="AB113" s="86" t="e">
        <f>VLOOKUP(A113,'[3]chen TL'!$D$2:$X$49,21,0)</f>
        <v>#N/A</v>
      </c>
      <c r="AC113" s="86" t="e">
        <f>VLOOKUP(A113,'[3]chen TL'!$D$2:$AA$49,24,0)</f>
        <v>#N/A</v>
      </c>
      <c r="AD113" s="86" t="e">
        <f>VLOOKUP(A113,'[3]chen TL'!$D$2:$AD$49,27,0)</f>
        <v>#N/A</v>
      </c>
      <c r="AE113" s="86" t="e">
        <f>VLOOKUP(A113,'[3]chen TL'!$D$2:$AT$47,43,0)</f>
        <v>#N/A</v>
      </c>
      <c r="AF113" s="89" t="s">
        <v>79</v>
      </c>
      <c r="AG113" s="86"/>
      <c r="AH113" s="86"/>
      <c r="AI113" s="115"/>
      <c r="AJ113" s="115"/>
      <c r="AK113" s="59" t="e">
        <f>VLOOKUP(A113,#REF!,16,0)</f>
        <v>#REF!</v>
      </c>
    </row>
    <row r="114" spans="1:37" ht="78" customHeight="1" x14ac:dyDescent="0.25">
      <c r="A114" s="79" t="str">
        <f t="shared" si="8"/>
        <v xml:space="preserve"> </v>
      </c>
      <c r="B114" s="80">
        <v>117</v>
      </c>
      <c r="C114" s="81">
        <f>VLOOKUP(A114,'[1]tong d1-d2'!$A$7:$C$503,3,0)</f>
        <v>0</v>
      </c>
      <c r="D114" s="82"/>
      <c r="E114" s="83"/>
      <c r="F114" s="84"/>
      <c r="G114" s="85"/>
      <c r="H114" s="81">
        <f>VLOOKUP(A114,'[1]tong d1-d2'!$A$7:$G$503,7,0)</f>
        <v>0</v>
      </c>
      <c r="I114" s="80">
        <f>VLOOKUP(A114,'[1]tong d1-d2'!$A$7:$E$503,5,0)</f>
        <v>0</v>
      </c>
      <c r="J114" s="80" t="e">
        <f>VLOOKUP(A114,'[2]fie nguon'!$C$2:$H$462,6,0)</f>
        <v>#N/A</v>
      </c>
      <c r="K114" s="80" t="e">
        <f>VLOOKUP(A114,'[2]fie nguon'!$C$2:$J$462,8,0)</f>
        <v>#N/A</v>
      </c>
      <c r="L114" s="80" t="e">
        <f>VLOOKUP(A114,'[2]fie nguon'!$C$2:$I$462,7,0)</f>
        <v>#N/A</v>
      </c>
      <c r="M114" s="86"/>
      <c r="N114" s="86"/>
      <c r="O114" s="80" t="e">
        <f>VLOOKUP(A114,'[2]fie nguon'!$C$2:$L$462,10,0)</f>
        <v>#N/A</v>
      </c>
      <c r="P114" s="80" t="e">
        <f>VLOOKUP(A114,'[2]fie nguon'!$C$2:$M$462,11,0)</f>
        <v>#N/A</v>
      </c>
      <c r="Q114" s="80" t="e">
        <f>VLOOKUP(A114,'[2]fie nguon'!$C$2:$N$462,12,0)</f>
        <v>#N/A</v>
      </c>
      <c r="R114" s="80" t="e">
        <f>VLOOKUP(A114,'[2]fie nguon'!$C$2:$R$462,16,0)</f>
        <v>#N/A</v>
      </c>
      <c r="S114" s="88" t="e">
        <f>VLOOKUP(A114,'[6]chen TL'!$D$2:$AI$51,32,0)</f>
        <v>#N/A</v>
      </c>
      <c r="T114" s="86"/>
      <c r="U114" s="101" t="e">
        <f>VLOOKUP(A114,'[6]chen TL'!$D$2:$AL$51,35,0)</f>
        <v>#N/A</v>
      </c>
      <c r="V114" s="87" t="e">
        <f t="shared" ref="V114:V161" si="9">IF(U114&lt;3.999,"F",IF(U114&lt;1.99,"D",IF(U114&lt;5.499,"D+",IF(U114&lt;6.499,"C",IF(U114&lt;6.99,"C+",IF(U114&lt;7.99,"B",IF(U114&lt;8.499,"B+",IF(U114&lt;8.99,"A","A+"))))))))</f>
        <v>#N/A</v>
      </c>
      <c r="W114" s="86"/>
      <c r="X114" s="81" t="str">
        <f>VLOOKUP(A114,'[1]tong d1-d2'!$A$7:$J$503,10,0)</f>
        <v>4094/QĐ-ĐHKT ngày 16/12/2016 của Hiệu trưởng Trường ĐHKT</v>
      </c>
      <c r="Y114" s="88" t="e">
        <f>VLOOKUP(A114,'[3]chen TL'!$D$2:$BD$46,53,0)</f>
        <v>#N/A</v>
      </c>
      <c r="Z114" s="86" t="e">
        <f>VLOOKUP(A114,'[3]chen TL'!$D$2:$R$49,15,0)</f>
        <v>#N/A</v>
      </c>
      <c r="AA114" s="86" t="e">
        <f>VLOOKUP(A114,'[3]chen TL'!$D$2:$U$49,18,0)</f>
        <v>#N/A</v>
      </c>
      <c r="AB114" s="86" t="e">
        <f>VLOOKUP(A114,'[3]chen TL'!$D$2:$X$49,21,0)</f>
        <v>#N/A</v>
      </c>
      <c r="AC114" s="86" t="e">
        <f>VLOOKUP(A114,'[3]chen TL'!$D$2:$AA$49,24,0)</f>
        <v>#N/A</v>
      </c>
      <c r="AD114" s="86" t="e">
        <f>VLOOKUP(A114,'[3]chen TL'!$D$2:$AD$49,27,0)</f>
        <v>#N/A</v>
      </c>
      <c r="AE114" s="86" t="e">
        <f>VLOOKUP(A114,'[3]chen TL'!$D$2:$AT$47,43,0)</f>
        <v>#N/A</v>
      </c>
      <c r="AF114" s="89" t="s">
        <v>56</v>
      </c>
      <c r="AG114" s="86"/>
      <c r="AH114" s="86"/>
      <c r="AI114" s="115"/>
      <c r="AJ114" s="115"/>
      <c r="AK114" s="59" t="e">
        <f>VLOOKUP(A114,#REF!,16,0)</f>
        <v>#REF!</v>
      </c>
    </row>
    <row r="115" spans="1:37" ht="78" customHeight="1" x14ac:dyDescent="0.25">
      <c r="A115" s="79" t="str">
        <f t="shared" si="8"/>
        <v xml:space="preserve"> </v>
      </c>
      <c r="B115" s="80">
        <v>118</v>
      </c>
      <c r="C115" s="81">
        <f>VLOOKUP(A115,'[1]tong d1-d2'!$A$7:$C$503,3,0)</f>
        <v>0</v>
      </c>
      <c r="D115" s="82"/>
      <c r="E115" s="83"/>
      <c r="F115" s="84"/>
      <c r="G115" s="85"/>
      <c r="H115" s="81">
        <f>VLOOKUP(A115,'[1]tong d1-d2'!$A$7:$G$503,7,0)</f>
        <v>0</v>
      </c>
      <c r="I115" s="80">
        <f>VLOOKUP(A115,'[1]tong d1-d2'!$A$7:$E$503,5,0)</f>
        <v>0</v>
      </c>
      <c r="J115" s="80" t="e">
        <f>VLOOKUP(A115,'[2]fie nguon'!$C$2:$H$462,6,0)</f>
        <v>#N/A</v>
      </c>
      <c r="K115" s="80" t="e">
        <f>VLOOKUP(A115,'[2]fie nguon'!$C$2:$J$462,8,0)</f>
        <v>#N/A</v>
      </c>
      <c r="L115" s="80" t="e">
        <f>VLOOKUP(A115,'[2]fie nguon'!$C$2:$I$462,7,0)</f>
        <v>#N/A</v>
      </c>
      <c r="M115" s="86"/>
      <c r="N115" s="86"/>
      <c r="O115" s="80" t="e">
        <f>VLOOKUP(A115,'[2]fie nguon'!$C$2:$L$462,10,0)</f>
        <v>#N/A</v>
      </c>
      <c r="P115" s="80" t="e">
        <f>VLOOKUP(A115,'[2]fie nguon'!$C$2:$M$462,11,0)</f>
        <v>#N/A</v>
      </c>
      <c r="Q115" s="80" t="e">
        <f>VLOOKUP(A115,'[2]fie nguon'!$C$2:$N$462,12,0)</f>
        <v>#N/A</v>
      </c>
      <c r="R115" s="80" t="e">
        <f>VLOOKUP(A115,'[2]fie nguon'!$C$2:$R$462,16,0)</f>
        <v>#N/A</v>
      </c>
      <c r="S115" s="88" t="e">
        <f>VLOOKUP(A115,'[6]chen TL'!$D$2:$AI$51,32,0)</f>
        <v>#N/A</v>
      </c>
      <c r="T115" s="86"/>
      <c r="U115" s="101" t="e">
        <f>VLOOKUP(A115,'[6]chen TL'!$D$2:$AL$51,35,0)</f>
        <v>#N/A</v>
      </c>
      <c r="V115" s="87" t="e">
        <f t="shared" si="9"/>
        <v>#N/A</v>
      </c>
      <c r="W115" s="86"/>
      <c r="X115" s="81" t="str">
        <f>VLOOKUP(A115,'[1]tong d1-d2'!$A$7:$J$503,10,0)</f>
        <v>4094/QĐ-ĐHKT ngày 16/12/2016 của Hiệu trưởng Trường ĐHKT</v>
      </c>
      <c r="Y115" s="88" t="e">
        <f>VLOOKUP(A115,'[3]chen TL'!$D$2:$BD$46,53,0)</f>
        <v>#N/A</v>
      </c>
      <c r="Z115" s="86" t="e">
        <f>VLOOKUP(A115,'[3]chen TL'!$D$2:$R$49,15,0)</f>
        <v>#N/A</v>
      </c>
      <c r="AA115" s="86" t="e">
        <f>VLOOKUP(A115,'[3]chen TL'!$D$2:$U$49,18,0)</f>
        <v>#N/A</v>
      </c>
      <c r="AB115" s="86" t="e">
        <f>VLOOKUP(A115,'[3]chen TL'!$D$2:$X$49,21,0)</f>
        <v>#N/A</v>
      </c>
      <c r="AC115" s="86" t="e">
        <f>VLOOKUP(A115,'[3]chen TL'!$D$2:$AA$49,24,0)</f>
        <v>#N/A</v>
      </c>
      <c r="AD115" s="86" t="e">
        <f>VLOOKUP(A115,'[3]chen TL'!$D$2:$AD$49,27,0)</f>
        <v>#N/A</v>
      </c>
      <c r="AE115" s="86" t="e">
        <f>VLOOKUP(A115,'[3]chen TL'!$D$2:$AT$47,43,0)</f>
        <v>#N/A</v>
      </c>
      <c r="AF115" s="89" t="s">
        <v>72</v>
      </c>
      <c r="AG115" s="86"/>
      <c r="AH115" s="86"/>
      <c r="AI115" s="115"/>
      <c r="AJ115" s="115"/>
      <c r="AK115" s="59" t="e">
        <f>VLOOKUP(A115,#REF!,16,0)</f>
        <v>#REF!</v>
      </c>
    </row>
    <row r="116" spans="1:37" ht="75.75" customHeight="1" x14ac:dyDescent="0.25">
      <c r="A116" s="79" t="str">
        <f t="shared" si="8"/>
        <v xml:space="preserve"> </v>
      </c>
      <c r="B116" s="80">
        <v>119</v>
      </c>
      <c r="C116" s="81">
        <f>VLOOKUP(A116,'[1]tong d1-d2'!$A$7:$C$503,3,0)</f>
        <v>0</v>
      </c>
      <c r="D116" s="82"/>
      <c r="E116" s="83"/>
      <c r="F116" s="84"/>
      <c r="G116" s="85"/>
      <c r="H116" s="81">
        <f>VLOOKUP(A116,'[1]tong d1-d2'!$A$7:$G$503,7,0)</f>
        <v>0</v>
      </c>
      <c r="I116" s="80">
        <f>VLOOKUP(A116,'[1]tong d1-d2'!$A$7:$E$503,5,0)</f>
        <v>0</v>
      </c>
      <c r="J116" s="80" t="e">
        <f>VLOOKUP(A116,'[2]fie nguon'!$C$2:$H$462,6,0)</f>
        <v>#N/A</v>
      </c>
      <c r="K116" s="80" t="e">
        <f>VLOOKUP(A116,'[2]fie nguon'!$C$2:$J$462,8,0)</f>
        <v>#N/A</v>
      </c>
      <c r="L116" s="80" t="e">
        <f>VLOOKUP(A116,'[2]fie nguon'!$C$2:$I$462,7,0)</f>
        <v>#N/A</v>
      </c>
      <c r="M116" s="86"/>
      <c r="N116" s="86"/>
      <c r="O116" s="80" t="e">
        <f>VLOOKUP(A116,'[2]fie nguon'!$C$2:$L$462,10,0)</f>
        <v>#N/A</v>
      </c>
      <c r="P116" s="80" t="e">
        <f>VLOOKUP(A116,'[2]fie nguon'!$C$2:$M$462,11,0)</f>
        <v>#N/A</v>
      </c>
      <c r="Q116" s="80" t="e">
        <f>VLOOKUP(A116,'[2]fie nguon'!$C$2:$N$462,12,0)</f>
        <v>#N/A</v>
      </c>
      <c r="R116" s="80" t="e">
        <f>VLOOKUP(A116,'[2]fie nguon'!$C$2:$R$462,16,0)</f>
        <v>#N/A</v>
      </c>
      <c r="S116" s="88" t="e">
        <f>VLOOKUP(A116,'[6]chen TL'!$D$2:$AI$51,32,0)</f>
        <v>#N/A</v>
      </c>
      <c r="T116" s="86"/>
      <c r="U116" s="101" t="e">
        <f>VLOOKUP(A116,'[6]chen TL'!$D$2:$AL$51,35,0)</f>
        <v>#N/A</v>
      </c>
      <c r="V116" s="87" t="e">
        <f t="shared" si="9"/>
        <v>#N/A</v>
      </c>
      <c r="W116" s="86"/>
      <c r="X116" s="81" t="str">
        <f>VLOOKUP(A116,'[1]tong d1-d2'!$A$7:$J$503,10,0)</f>
        <v>4094/QĐ-ĐHKT ngày 16/12/2016 của Hiệu trưởng Trường ĐHKT</v>
      </c>
      <c r="Y116" s="88" t="e">
        <f>VLOOKUP(A116,'[3]chen TL'!$D$2:$BD$46,53,0)</f>
        <v>#N/A</v>
      </c>
      <c r="Z116" s="86" t="e">
        <f>VLOOKUP(A116,'[3]chen TL'!$D$2:$R$49,15,0)</f>
        <v>#N/A</v>
      </c>
      <c r="AA116" s="86" t="e">
        <f>VLOOKUP(A116,'[3]chen TL'!$D$2:$U$49,18,0)</f>
        <v>#N/A</v>
      </c>
      <c r="AB116" s="86" t="e">
        <f>VLOOKUP(A116,'[3]chen TL'!$D$2:$X$49,21,0)</f>
        <v>#N/A</v>
      </c>
      <c r="AC116" s="86" t="e">
        <f>VLOOKUP(A116,'[3]chen TL'!$D$2:$AA$49,24,0)</f>
        <v>#N/A</v>
      </c>
      <c r="AD116" s="86" t="e">
        <f>VLOOKUP(A116,'[3]chen TL'!$D$2:$AD$49,27,0)</f>
        <v>#N/A</v>
      </c>
      <c r="AE116" s="86" t="e">
        <f>VLOOKUP(A116,'[3]chen TL'!$D$2:$AT$47,43,0)</f>
        <v>#N/A</v>
      </c>
      <c r="AF116" s="89" t="s">
        <v>86</v>
      </c>
      <c r="AG116" s="86"/>
      <c r="AH116" s="86"/>
      <c r="AI116" s="115"/>
      <c r="AJ116" s="115"/>
      <c r="AK116" s="59" t="e">
        <f>VLOOKUP(A116,#REF!,16,0)</f>
        <v>#REF!</v>
      </c>
    </row>
    <row r="117" spans="1:37" ht="70.5" customHeight="1" x14ac:dyDescent="0.25">
      <c r="A117" s="79" t="str">
        <f t="shared" si="8"/>
        <v xml:space="preserve"> </v>
      </c>
      <c r="B117" s="80">
        <v>120</v>
      </c>
      <c r="C117" s="81">
        <f>VLOOKUP(A117,'[1]tong d1-d2'!$A$7:$C$503,3,0)</f>
        <v>0</v>
      </c>
      <c r="D117" s="82"/>
      <c r="E117" s="83"/>
      <c r="F117" s="84"/>
      <c r="G117" s="85"/>
      <c r="H117" s="81">
        <f>VLOOKUP(A117,'[1]tong d1-d2'!$A$7:$G$503,7,0)</f>
        <v>0</v>
      </c>
      <c r="I117" s="80">
        <f>VLOOKUP(A117,'[1]tong d1-d2'!$A$7:$E$503,5,0)</f>
        <v>0</v>
      </c>
      <c r="J117" s="80" t="e">
        <f>VLOOKUP(A117,'[2]fie nguon'!$C$2:$H$462,6,0)</f>
        <v>#N/A</v>
      </c>
      <c r="K117" s="80" t="e">
        <f>VLOOKUP(A117,'[2]fie nguon'!$C$2:$J$462,8,0)</f>
        <v>#N/A</v>
      </c>
      <c r="L117" s="80" t="e">
        <f>VLOOKUP(A117,'[2]fie nguon'!$C$2:$I$462,7,0)</f>
        <v>#N/A</v>
      </c>
      <c r="M117" s="86"/>
      <c r="N117" s="86"/>
      <c r="O117" s="80" t="e">
        <f>VLOOKUP(A117,'[2]fie nguon'!$C$2:$L$462,10,0)</f>
        <v>#N/A</v>
      </c>
      <c r="P117" s="80" t="e">
        <f>VLOOKUP(A117,'[2]fie nguon'!$C$2:$M$462,11,0)</f>
        <v>#N/A</v>
      </c>
      <c r="Q117" s="80" t="e">
        <f>VLOOKUP(A117,'[2]fie nguon'!$C$2:$N$462,12,0)</f>
        <v>#N/A</v>
      </c>
      <c r="R117" s="80" t="e">
        <f>VLOOKUP(A117,'[2]fie nguon'!$C$2:$R$462,16,0)</f>
        <v>#N/A</v>
      </c>
      <c r="S117" s="88" t="e">
        <f>VLOOKUP(A117,'[6]chen TL'!$D$2:$AI$51,32,0)</f>
        <v>#N/A</v>
      </c>
      <c r="T117" s="86"/>
      <c r="U117" s="101" t="e">
        <f>VLOOKUP(A117,'[6]chen TL'!$D$2:$AL$51,35,0)</f>
        <v>#N/A</v>
      </c>
      <c r="V117" s="87" t="e">
        <f t="shared" si="9"/>
        <v>#N/A</v>
      </c>
      <c r="W117" s="86"/>
      <c r="X117" s="81" t="str">
        <f>VLOOKUP(A117,'[1]tong d1-d2'!$A$7:$J$503,10,0)</f>
        <v>4094/QĐ-ĐHKT ngày 16/12/2016 của Hiệu trưởng Trường ĐHKT</v>
      </c>
      <c r="Y117" s="88" t="e">
        <f>VLOOKUP(A117,'[3]chen TL'!$D$2:$BD$46,53,0)</f>
        <v>#N/A</v>
      </c>
      <c r="Z117" s="86" t="e">
        <f>VLOOKUP(A117,'[3]chen TL'!$D$2:$R$49,15,0)</f>
        <v>#N/A</v>
      </c>
      <c r="AA117" s="86" t="e">
        <f>VLOOKUP(A117,'[3]chen TL'!$D$2:$U$49,18,0)</f>
        <v>#N/A</v>
      </c>
      <c r="AB117" s="86" t="e">
        <f>VLOOKUP(A117,'[3]chen TL'!$D$2:$X$49,21,0)</f>
        <v>#N/A</v>
      </c>
      <c r="AC117" s="86" t="e">
        <f>VLOOKUP(A117,'[3]chen TL'!$D$2:$AA$49,24,0)</f>
        <v>#N/A</v>
      </c>
      <c r="AD117" s="86" t="e">
        <f>VLOOKUP(A117,'[3]chen TL'!$D$2:$AD$49,27,0)</f>
        <v>#N/A</v>
      </c>
      <c r="AE117" s="86" t="e">
        <f>VLOOKUP(A117,'[3]chen TL'!$D$2:$AT$47,43,0)</f>
        <v>#N/A</v>
      </c>
      <c r="AF117" s="89" t="s">
        <v>99</v>
      </c>
      <c r="AG117" s="86"/>
      <c r="AH117" s="86"/>
      <c r="AI117" s="115"/>
      <c r="AJ117" s="115"/>
      <c r="AK117" s="59" t="e">
        <f>VLOOKUP(A117,#REF!,16,0)</f>
        <v>#REF!</v>
      </c>
    </row>
    <row r="118" spans="1:37" ht="70.5" customHeight="1" x14ac:dyDescent="0.25">
      <c r="A118" s="79" t="str">
        <f t="shared" si="8"/>
        <v xml:space="preserve"> </v>
      </c>
      <c r="B118" s="80">
        <v>121</v>
      </c>
      <c r="C118" s="81">
        <f>VLOOKUP(A118,'[1]tong d1-d2'!$A$7:$C$503,3,0)</f>
        <v>0</v>
      </c>
      <c r="D118" s="82"/>
      <c r="E118" s="83"/>
      <c r="F118" s="84"/>
      <c r="G118" s="85"/>
      <c r="H118" s="81">
        <f>VLOOKUP(A118,'[1]tong d1-d2'!$A$7:$G$503,7,0)</f>
        <v>0</v>
      </c>
      <c r="I118" s="80">
        <f>VLOOKUP(A118,'[1]tong d1-d2'!$A$7:$E$503,5,0)</f>
        <v>0</v>
      </c>
      <c r="J118" s="80" t="e">
        <f>VLOOKUP(A118,'[2]fie nguon'!$C$2:$H$462,6,0)</f>
        <v>#N/A</v>
      </c>
      <c r="K118" s="80" t="e">
        <f>VLOOKUP(A118,'[2]fie nguon'!$C$2:$J$462,8,0)</f>
        <v>#N/A</v>
      </c>
      <c r="L118" s="80" t="e">
        <f>VLOOKUP(A118,'[2]fie nguon'!$C$2:$I$462,7,0)</f>
        <v>#N/A</v>
      </c>
      <c r="M118" s="86"/>
      <c r="N118" s="86"/>
      <c r="O118" s="80" t="e">
        <f>VLOOKUP(A118,'[2]fie nguon'!$C$2:$L$462,10,0)</f>
        <v>#N/A</v>
      </c>
      <c r="P118" s="80" t="e">
        <f>VLOOKUP(A118,'[2]fie nguon'!$C$2:$M$462,11,0)</f>
        <v>#N/A</v>
      </c>
      <c r="Q118" s="80" t="e">
        <f>VLOOKUP(A118,'[2]fie nguon'!$C$2:$N$462,12,0)</f>
        <v>#N/A</v>
      </c>
      <c r="R118" s="80" t="e">
        <f>VLOOKUP(A118,'[2]fie nguon'!$C$2:$R$462,16,0)</f>
        <v>#N/A</v>
      </c>
      <c r="S118" s="88" t="e">
        <f>VLOOKUP(A118,'[6]chen TL'!$D$2:$AI$51,32,0)</f>
        <v>#N/A</v>
      </c>
      <c r="T118" s="86"/>
      <c r="U118" s="101" t="e">
        <f>VLOOKUP(A118,'[6]chen TL'!$D$2:$AL$51,35,0)</f>
        <v>#N/A</v>
      </c>
      <c r="V118" s="87" t="e">
        <f t="shared" si="9"/>
        <v>#N/A</v>
      </c>
      <c r="W118" s="86"/>
      <c r="X118" s="81" t="str">
        <f>VLOOKUP(A118,'[1]tong d1-d2'!$A$7:$J$503,10,0)</f>
        <v>4094/QĐ-ĐHKT ngày 16/12/2016 của Hiệu trưởng Trường ĐHKT</v>
      </c>
      <c r="Y118" s="88" t="e">
        <f>VLOOKUP(A118,'[3]chen TL'!$D$2:$BD$46,53,0)</f>
        <v>#N/A</v>
      </c>
      <c r="Z118" s="86" t="e">
        <f>VLOOKUP(A118,'[3]chen TL'!$D$2:$R$49,15,0)</f>
        <v>#N/A</v>
      </c>
      <c r="AA118" s="86" t="e">
        <f>VLOOKUP(A118,'[3]chen TL'!$D$2:$U$49,18,0)</f>
        <v>#N/A</v>
      </c>
      <c r="AB118" s="86" t="e">
        <f>VLOOKUP(A118,'[3]chen TL'!$D$2:$X$49,21,0)</f>
        <v>#N/A</v>
      </c>
      <c r="AC118" s="86" t="e">
        <f>VLOOKUP(A118,'[3]chen TL'!$D$2:$AA$49,24,0)</f>
        <v>#N/A</v>
      </c>
      <c r="AD118" s="86" t="e">
        <f>VLOOKUP(A118,'[3]chen TL'!$D$2:$AD$49,27,0)</f>
        <v>#N/A</v>
      </c>
      <c r="AE118" s="86" t="e">
        <f>VLOOKUP(A118,'[3]chen TL'!$D$2:$AT$47,43,0)</f>
        <v>#N/A</v>
      </c>
      <c r="AF118" s="89" t="s">
        <v>109</v>
      </c>
      <c r="AG118" s="86"/>
      <c r="AH118" s="86"/>
      <c r="AI118" s="115"/>
      <c r="AJ118" s="115"/>
      <c r="AK118" s="59" t="e">
        <f>VLOOKUP(A118,#REF!,16,0)</f>
        <v>#REF!</v>
      </c>
    </row>
    <row r="119" spans="1:37" ht="70.5" customHeight="1" x14ac:dyDescent="0.25">
      <c r="A119" s="79" t="str">
        <f t="shared" si="8"/>
        <v xml:space="preserve"> </v>
      </c>
      <c r="B119" s="80">
        <v>122</v>
      </c>
      <c r="C119" s="81">
        <f>VLOOKUP(A119,'[1]tong d1-d2'!$A$7:$C$503,3,0)</f>
        <v>0</v>
      </c>
      <c r="D119" s="82"/>
      <c r="E119" s="83"/>
      <c r="F119" s="84"/>
      <c r="G119" s="85"/>
      <c r="H119" s="81">
        <f>VLOOKUP(A119,'[1]tong d1-d2'!$A$7:$G$503,7,0)</f>
        <v>0</v>
      </c>
      <c r="I119" s="80">
        <f>VLOOKUP(A119,'[1]tong d1-d2'!$A$7:$E$503,5,0)</f>
        <v>0</v>
      </c>
      <c r="J119" s="80" t="e">
        <f>VLOOKUP(A119,'[2]fie nguon'!$C$2:$H$462,6,0)</f>
        <v>#N/A</v>
      </c>
      <c r="K119" s="80" t="e">
        <f>VLOOKUP(A119,'[2]fie nguon'!$C$2:$J$462,8,0)</f>
        <v>#N/A</v>
      </c>
      <c r="L119" s="80" t="e">
        <f>VLOOKUP(A119,'[2]fie nguon'!$C$2:$I$462,7,0)</f>
        <v>#N/A</v>
      </c>
      <c r="M119" s="86"/>
      <c r="N119" s="86"/>
      <c r="O119" s="80" t="e">
        <f>VLOOKUP(A119,'[2]fie nguon'!$C$2:$L$462,10,0)</f>
        <v>#N/A</v>
      </c>
      <c r="P119" s="80" t="e">
        <f>VLOOKUP(A119,'[2]fie nguon'!$C$2:$M$462,11,0)</f>
        <v>#N/A</v>
      </c>
      <c r="Q119" s="80" t="e">
        <f>VLOOKUP(A119,'[2]fie nguon'!$C$2:$N$462,12,0)</f>
        <v>#N/A</v>
      </c>
      <c r="R119" s="80" t="e">
        <f>VLOOKUP(A119,'[2]fie nguon'!$C$2:$R$462,16,0)</f>
        <v>#N/A</v>
      </c>
      <c r="S119" s="88" t="e">
        <f>VLOOKUP(A119,'[6]chen TL'!$D$2:$AI$51,32,0)</f>
        <v>#N/A</v>
      </c>
      <c r="T119" s="86"/>
      <c r="U119" s="101" t="e">
        <f>VLOOKUP(A119,'[6]chen TL'!$D$2:$AL$51,35,0)</f>
        <v>#N/A</v>
      </c>
      <c r="V119" s="87" t="e">
        <f t="shared" si="9"/>
        <v>#N/A</v>
      </c>
      <c r="W119" s="86"/>
      <c r="X119" s="81" t="str">
        <f>VLOOKUP(A119,'[1]tong d1-d2'!$A$7:$J$503,10,0)</f>
        <v>4094/QĐ-ĐHKT ngày 16/12/2016 của Hiệu trưởng Trường ĐHKT</v>
      </c>
      <c r="Y119" s="88" t="e">
        <f>VLOOKUP(A119,'[3]chen TL'!$D$2:$BD$46,53,0)</f>
        <v>#N/A</v>
      </c>
      <c r="Z119" s="86" t="e">
        <f>VLOOKUP(A119,'[3]chen TL'!$D$2:$R$49,15,0)</f>
        <v>#N/A</v>
      </c>
      <c r="AA119" s="86" t="e">
        <f>VLOOKUP(A119,'[3]chen TL'!$D$2:$U$49,18,0)</f>
        <v>#N/A</v>
      </c>
      <c r="AB119" s="86" t="e">
        <f>VLOOKUP(A119,'[3]chen TL'!$D$2:$X$49,21,0)</f>
        <v>#N/A</v>
      </c>
      <c r="AC119" s="86" t="e">
        <f>VLOOKUP(A119,'[3]chen TL'!$D$2:$AA$49,24,0)</f>
        <v>#N/A</v>
      </c>
      <c r="AD119" s="86" t="e">
        <f>VLOOKUP(A119,'[3]chen TL'!$D$2:$AD$49,27,0)</f>
        <v>#N/A</v>
      </c>
      <c r="AE119" s="86" t="e">
        <f>VLOOKUP(A119,'[3]chen TL'!$D$2:$AT$47,43,0)</f>
        <v>#N/A</v>
      </c>
      <c r="AF119" s="89" t="s">
        <v>51</v>
      </c>
      <c r="AG119" s="86"/>
      <c r="AH119" s="86"/>
      <c r="AI119" s="115"/>
      <c r="AJ119" s="115"/>
      <c r="AK119" s="59" t="e">
        <f>VLOOKUP(A119,#REF!,16,0)</f>
        <v>#REF!</v>
      </c>
    </row>
    <row r="120" spans="1:37" ht="102" customHeight="1" x14ac:dyDescent="0.25">
      <c r="A120" s="79" t="str">
        <f t="shared" si="8"/>
        <v xml:space="preserve"> </v>
      </c>
      <c r="B120" s="80">
        <v>123</v>
      </c>
      <c r="C120" s="81">
        <f>VLOOKUP(A120,'[1]tong d1-d2'!$A$7:$C$503,3,0)</f>
        <v>0</v>
      </c>
      <c r="D120" s="82"/>
      <c r="E120" s="83"/>
      <c r="F120" s="84"/>
      <c r="G120" s="85"/>
      <c r="H120" s="81">
        <f>VLOOKUP(A120,'[1]tong d1-d2'!$A$7:$G$503,7,0)</f>
        <v>0</v>
      </c>
      <c r="I120" s="80">
        <f>VLOOKUP(A120,'[1]tong d1-d2'!$A$7:$E$503,5,0)</f>
        <v>0</v>
      </c>
      <c r="J120" s="80" t="e">
        <f>VLOOKUP(A120,'[2]fie nguon'!$C$2:$H$462,6,0)</f>
        <v>#N/A</v>
      </c>
      <c r="K120" s="80" t="e">
        <f>VLOOKUP(A120,'[2]fie nguon'!$C$2:$J$462,8,0)</f>
        <v>#N/A</v>
      </c>
      <c r="L120" s="80" t="e">
        <f>VLOOKUP(A120,'[2]fie nguon'!$C$2:$I$462,7,0)</f>
        <v>#N/A</v>
      </c>
      <c r="M120" s="86"/>
      <c r="N120" s="86"/>
      <c r="O120" s="80" t="e">
        <f>VLOOKUP(A120,'[2]fie nguon'!$C$2:$L$462,10,0)</f>
        <v>#N/A</v>
      </c>
      <c r="P120" s="80" t="s">
        <v>69</v>
      </c>
      <c r="Q120" s="80" t="s">
        <v>42</v>
      </c>
      <c r="R120" s="80" t="e">
        <f>VLOOKUP(A120,'[2]fie nguon'!$C$2:$R$462,16,0)</f>
        <v>#N/A</v>
      </c>
      <c r="S120" s="88" t="e">
        <f>VLOOKUP(A120,'[6]chen TL'!$D$2:$AI$51,32,0)</f>
        <v>#N/A</v>
      </c>
      <c r="T120" s="86"/>
      <c r="U120" s="101" t="e">
        <f>VLOOKUP(A120,'[6]chen TL'!$D$2:$AL$51,35,0)</f>
        <v>#N/A</v>
      </c>
      <c r="V120" s="87" t="e">
        <f t="shared" si="9"/>
        <v>#N/A</v>
      </c>
      <c r="W120" s="86"/>
      <c r="X120" s="81" t="str">
        <f>VLOOKUP(A120,'[1]tong d1-d2'!$A$7:$J$503,10,0)</f>
        <v>4094/QĐ-ĐHKT ngày 16/12/2016 của Hiệu trưởng Trường ĐHKT</v>
      </c>
      <c r="Y120" s="88" t="e">
        <f>VLOOKUP(A120,'[3]chen TL'!$D$2:$BD$46,53,0)</f>
        <v>#N/A</v>
      </c>
      <c r="Z120" s="86" t="e">
        <f>VLOOKUP(A120,'[3]chen TL'!$D$2:$R$49,15,0)</f>
        <v>#N/A</v>
      </c>
      <c r="AA120" s="86" t="e">
        <f>VLOOKUP(A120,'[3]chen TL'!$D$2:$U$49,18,0)</f>
        <v>#N/A</v>
      </c>
      <c r="AB120" s="86" t="e">
        <f>VLOOKUP(A120,'[3]chen TL'!$D$2:$X$49,21,0)</f>
        <v>#N/A</v>
      </c>
      <c r="AC120" s="86" t="e">
        <f>VLOOKUP(A120,'[3]chen TL'!$D$2:$AA$49,24,0)</f>
        <v>#N/A</v>
      </c>
      <c r="AD120" s="86" t="e">
        <f>VLOOKUP(A120,'[3]chen TL'!$D$2:$AD$49,27,0)</f>
        <v>#N/A</v>
      </c>
      <c r="AE120" s="86" t="e">
        <f>VLOOKUP(A120,'[3]chen TL'!$D$2:$AT$47,43,0)</f>
        <v>#N/A</v>
      </c>
      <c r="AF120" s="89" t="s">
        <v>70</v>
      </c>
      <c r="AG120" s="86"/>
      <c r="AH120" s="86"/>
      <c r="AI120" s="115"/>
      <c r="AJ120" s="115"/>
      <c r="AK120" s="59" t="e">
        <f>VLOOKUP(A120,#REF!,16,0)</f>
        <v>#REF!</v>
      </c>
    </row>
    <row r="121" spans="1:37" ht="90.75" customHeight="1" x14ac:dyDescent="0.25">
      <c r="A121" s="79" t="str">
        <f t="shared" si="8"/>
        <v xml:space="preserve"> </v>
      </c>
      <c r="B121" s="80">
        <v>124</v>
      </c>
      <c r="C121" s="81">
        <f>VLOOKUP(A121,'[1]tong d1-d2'!$A$7:$C$503,3,0)</f>
        <v>0</v>
      </c>
      <c r="D121" s="82"/>
      <c r="E121" s="83"/>
      <c r="F121" s="84"/>
      <c r="G121" s="85"/>
      <c r="H121" s="81">
        <f>VLOOKUP(A121,'[1]tong d1-d2'!$A$7:$G$503,7,0)</f>
        <v>0</v>
      </c>
      <c r="I121" s="80">
        <f>VLOOKUP(A121,'[1]tong d1-d2'!$A$7:$E$503,5,0)</f>
        <v>0</v>
      </c>
      <c r="J121" s="80" t="e">
        <f>VLOOKUP(A121,'[2]fie nguon'!$C$2:$H$462,6,0)</f>
        <v>#N/A</v>
      </c>
      <c r="K121" s="80" t="e">
        <f>VLOOKUP(A121,'[2]fie nguon'!$C$2:$J$462,8,0)</f>
        <v>#N/A</v>
      </c>
      <c r="L121" s="80" t="e">
        <f>VLOOKUP(A121,'[2]fie nguon'!$C$2:$I$462,7,0)</f>
        <v>#N/A</v>
      </c>
      <c r="M121" s="86"/>
      <c r="N121" s="86"/>
      <c r="O121" s="80" t="e">
        <f>VLOOKUP(A121,'[2]fie nguon'!$C$2:$L$462,10,0)</f>
        <v>#N/A</v>
      </c>
      <c r="P121" s="80" t="e">
        <f>VLOOKUP(A121,'[2]fie nguon'!$C$2:$M$462,11,0)</f>
        <v>#N/A</v>
      </c>
      <c r="Q121" s="80" t="e">
        <f>VLOOKUP(A121,'[2]fie nguon'!$C$2:$N$462,12,0)</f>
        <v>#N/A</v>
      </c>
      <c r="R121" s="80" t="e">
        <f>VLOOKUP(A121,'[2]fie nguon'!$C$2:$R$462,16,0)</f>
        <v>#N/A</v>
      </c>
      <c r="S121" s="88" t="e">
        <f>VLOOKUP(A121,'[6]chen TL'!$D$2:$AI$51,32,0)</f>
        <v>#N/A</v>
      </c>
      <c r="T121" s="86"/>
      <c r="U121" s="101" t="e">
        <f>VLOOKUP(A121,'[6]chen TL'!$D$2:$AL$51,35,0)</f>
        <v>#N/A</v>
      </c>
      <c r="V121" s="87" t="e">
        <f t="shared" si="9"/>
        <v>#N/A</v>
      </c>
      <c r="W121" s="86"/>
      <c r="X121" s="81" t="str">
        <f>VLOOKUP(A121,'[1]tong d1-d2'!$A$7:$J$503,10,0)</f>
        <v>4094/QĐ-ĐHKT ngày 16/12/2016 của Hiệu trưởng Trường ĐHKT</v>
      </c>
      <c r="Y121" s="88" t="e">
        <f>VLOOKUP(A121,'[3]chen TL'!$D$2:$BD$46,53,0)</f>
        <v>#N/A</v>
      </c>
      <c r="Z121" s="86" t="e">
        <f>VLOOKUP(A121,'[3]chen TL'!$D$2:$R$49,15,0)</f>
        <v>#N/A</v>
      </c>
      <c r="AA121" s="86" t="e">
        <f>VLOOKUP(A121,'[3]chen TL'!$D$2:$U$49,18,0)</f>
        <v>#N/A</v>
      </c>
      <c r="AB121" s="86" t="e">
        <f>VLOOKUP(A121,'[3]chen TL'!$D$2:$X$49,21,0)</f>
        <v>#N/A</v>
      </c>
      <c r="AC121" s="86" t="e">
        <f>VLOOKUP(A121,'[3]chen TL'!$D$2:$AA$49,24,0)</f>
        <v>#N/A</v>
      </c>
      <c r="AD121" s="86" t="e">
        <f>VLOOKUP(A121,'[3]chen TL'!$D$2:$AD$49,27,0)</f>
        <v>#N/A</v>
      </c>
      <c r="AE121" s="86" t="e">
        <f>VLOOKUP(A121,'[3]chen TL'!$D$2:$AT$47,43,0)</f>
        <v>#N/A</v>
      </c>
      <c r="AF121" s="89" t="s">
        <v>100</v>
      </c>
      <c r="AG121" s="86"/>
      <c r="AH121" s="86"/>
      <c r="AI121" s="115"/>
      <c r="AJ121" s="115"/>
      <c r="AK121" s="59" t="e">
        <f>VLOOKUP(A121,#REF!,16,0)</f>
        <v>#REF!</v>
      </c>
    </row>
    <row r="122" spans="1:37" ht="60.75" customHeight="1" x14ac:dyDescent="0.25">
      <c r="A122" s="79" t="str">
        <f t="shared" si="8"/>
        <v xml:space="preserve"> </v>
      </c>
      <c r="B122" s="80">
        <v>125</v>
      </c>
      <c r="C122" s="81">
        <f>VLOOKUP(A122,'[1]tong d1-d2'!$A$7:$C$503,3,0)</f>
        <v>0</v>
      </c>
      <c r="D122" s="82"/>
      <c r="E122" s="83"/>
      <c r="F122" s="84"/>
      <c r="G122" s="85"/>
      <c r="H122" s="81">
        <f>VLOOKUP(A122,'[1]tong d1-d2'!$A$7:$G$503,7,0)</f>
        <v>0</v>
      </c>
      <c r="I122" s="80">
        <f>VLOOKUP(A122,'[1]tong d1-d2'!$A$7:$E$503,5,0)</f>
        <v>0</v>
      </c>
      <c r="J122" s="80" t="e">
        <f>VLOOKUP(A122,'[2]fie nguon'!$C$2:$H$462,6,0)</f>
        <v>#N/A</v>
      </c>
      <c r="K122" s="80" t="e">
        <f>VLOOKUP(A122,'[2]fie nguon'!$C$2:$J$462,8,0)</f>
        <v>#N/A</v>
      </c>
      <c r="L122" s="80" t="e">
        <f>VLOOKUP(A122,'[2]fie nguon'!$C$2:$I$462,7,0)</f>
        <v>#N/A</v>
      </c>
      <c r="M122" s="86"/>
      <c r="N122" s="86"/>
      <c r="O122" s="80" t="e">
        <f>VLOOKUP(A122,'[2]fie nguon'!$C$2:$L$462,10,0)</f>
        <v>#N/A</v>
      </c>
      <c r="P122" s="80" t="e">
        <f>VLOOKUP(A122,'[2]fie nguon'!$C$2:$M$462,11,0)</f>
        <v>#N/A</v>
      </c>
      <c r="Q122" s="80" t="e">
        <f>VLOOKUP(A122,'[2]fie nguon'!$C$2:$N$462,12,0)</f>
        <v>#N/A</v>
      </c>
      <c r="R122" s="80" t="e">
        <f>VLOOKUP(A122,'[2]fie nguon'!$C$2:$R$462,16,0)</f>
        <v>#N/A</v>
      </c>
      <c r="S122" s="88" t="e">
        <f>VLOOKUP(A122,'[6]chen TL'!$D$2:$AI$51,32,0)</f>
        <v>#N/A</v>
      </c>
      <c r="T122" s="86"/>
      <c r="U122" s="101" t="e">
        <f>VLOOKUP(A122,'[6]chen TL'!$D$2:$AL$51,35,0)</f>
        <v>#N/A</v>
      </c>
      <c r="V122" s="87" t="e">
        <f t="shared" si="9"/>
        <v>#N/A</v>
      </c>
      <c r="W122" s="86"/>
      <c r="X122" s="81" t="str">
        <f>VLOOKUP(A122,'[1]tong d1-d2'!$A$7:$J$503,10,0)</f>
        <v>4094/QĐ-ĐHKT ngày 16/12/2016 của Hiệu trưởng Trường ĐHKT</v>
      </c>
      <c r="Y122" s="88" t="e">
        <f>VLOOKUP(A122,'[3]chen TL'!$D$2:$BD$46,53,0)</f>
        <v>#N/A</v>
      </c>
      <c r="Z122" s="86" t="e">
        <f>VLOOKUP(A122,'[3]chen TL'!$D$2:$R$49,15,0)</f>
        <v>#N/A</v>
      </c>
      <c r="AA122" s="86" t="e">
        <f>VLOOKUP(A122,'[3]chen TL'!$D$2:$U$49,18,0)</f>
        <v>#N/A</v>
      </c>
      <c r="AB122" s="86" t="e">
        <f>VLOOKUP(A122,'[3]chen TL'!$D$2:$X$49,21,0)</f>
        <v>#N/A</v>
      </c>
      <c r="AC122" s="86" t="e">
        <f>VLOOKUP(A122,'[3]chen TL'!$D$2:$AA$49,24,0)</f>
        <v>#N/A</v>
      </c>
      <c r="AD122" s="86" t="e">
        <f>VLOOKUP(A122,'[3]chen TL'!$D$2:$AD$49,27,0)</f>
        <v>#N/A</v>
      </c>
      <c r="AE122" s="86" t="e">
        <f>VLOOKUP(A122,'[3]chen TL'!$D$2:$AT$47,43,0)</f>
        <v>#N/A</v>
      </c>
      <c r="AF122" s="89" t="s">
        <v>44</v>
      </c>
      <c r="AG122" s="86"/>
      <c r="AH122" s="86"/>
      <c r="AI122" s="115"/>
      <c r="AJ122" s="115"/>
      <c r="AK122" s="59" t="e">
        <f>VLOOKUP(A122,#REF!,16,0)</f>
        <v>#REF!</v>
      </c>
    </row>
    <row r="123" spans="1:37" ht="85.5" customHeight="1" x14ac:dyDescent="0.25">
      <c r="A123" s="79" t="str">
        <f t="shared" si="8"/>
        <v xml:space="preserve"> </v>
      </c>
      <c r="B123" s="80">
        <v>126</v>
      </c>
      <c r="C123" s="81">
        <f>VLOOKUP(A123,'[1]tong d1-d2'!$A$7:$C$503,3,0)</f>
        <v>0</v>
      </c>
      <c r="D123" s="82"/>
      <c r="E123" s="83"/>
      <c r="F123" s="84"/>
      <c r="G123" s="85"/>
      <c r="H123" s="81">
        <f>VLOOKUP(A123,'[1]tong d1-d2'!$A$7:$G$503,7,0)</f>
        <v>0</v>
      </c>
      <c r="I123" s="80">
        <f>VLOOKUP(A123,'[1]tong d1-d2'!$A$7:$E$503,5,0)</f>
        <v>0</v>
      </c>
      <c r="J123" s="80" t="e">
        <f>VLOOKUP(A123,'[2]fie nguon'!$C$2:$H$462,6,0)</f>
        <v>#N/A</v>
      </c>
      <c r="K123" s="80" t="e">
        <f>VLOOKUP(A123,'[2]fie nguon'!$C$2:$J$462,8,0)</f>
        <v>#N/A</v>
      </c>
      <c r="L123" s="80" t="e">
        <f>VLOOKUP(A123,'[2]fie nguon'!$C$2:$I$462,7,0)</f>
        <v>#N/A</v>
      </c>
      <c r="M123" s="86"/>
      <c r="N123" s="86"/>
      <c r="O123" s="80" t="e">
        <f>VLOOKUP(A123,'[2]fie nguon'!$C$2:$L$462,10,0)</f>
        <v>#N/A</v>
      </c>
      <c r="P123" s="80" t="e">
        <f>VLOOKUP(A123,'[2]fie nguon'!$C$2:$M$462,11,0)</f>
        <v>#N/A</v>
      </c>
      <c r="Q123" s="80" t="e">
        <f>VLOOKUP(A123,'[2]fie nguon'!$C$2:$N$462,12,0)</f>
        <v>#N/A</v>
      </c>
      <c r="R123" s="80" t="e">
        <f>VLOOKUP(A123,'[2]fie nguon'!$C$2:$R$462,16,0)</f>
        <v>#N/A</v>
      </c>
      <c r="S123" s="88" t="e">
        <f>VLOOKUP(A123,'[6]chen TL'!$D$2:$AI$51,32,0)</f>
        <v>#N/A</v>
      </c>
      <c r="T123" s="86"/>
      <c r="U123" s="101" t="e">
        <f>VLOOKUP(A123,'[6]chen TL'!$D$2:$AL$51,35,0)</f>
        <v>#N/A</v>
      </c>
      <c r="V123" s="87" t="e">
        <f t="shared" si="9"/>
        <v>#N/A</v>
      </c>
      <c r="W123" s="86"/>
      <c r="X123" s="81" t="str">
        <f>VLOOKUP(A123,'[1]tong d1-d2'!$A$7:$J$503,10,0)</f>
        <v>4094/QĐ-ĐHKT ngày 16/12/2016 của Hiệu trưởng Trường ĐHKT</v>
      </c>
      <c r="Y123" s="88" t="e">
        <f>VLOOKUP(A123,'[3]chen TL'!$D$2:$BD$46,53,0)</f>
        <v>#N/A</v>
      </c>
      <c r="Z123" s="86" t="e">
        <f>VLOOKUP(A123,'[3]chen TL'!$D$2:$R$49,15,0)</f>
        <v>#N/A</v>
      </c>
      <c r="AA123" s="86" t="e">
        <f>VLOOKUP(A123,'[3]chen TL'!$D$2:$U$49,18,0)</f>
        <v>#N/A</v>
      </c>
      <c r="AB123" s="86" t="e">
        <f>VLOOKUP(A123,'[3]chen TL'!$D$2:$X$49,21,0)</f>
        <v>#N/A</v>
      </c>
      <c r="AC123" s="86" t="e">
        <f>VLOOKUP(A123,'[3]chen TL'!$D$2:$AA$49,24,0)</f>
        <v>#N/A</v>
      </c>
      <c r="AD123" s="86" t="e">
        <f>VLOOKUP(A123,'[3]chen TL'!$D$2:$AD$49,27,0)</f>
        <v>#N/A</v>
      </c>
      <c r="AE123" s="86" t="e">
        <f>VLOOKUP(A123,'[3]chen TL'!$D$2:$AT$47,43,0)</f>
        <v>#N/A</v>
      </c>
      <c r="AF123" s="89" t="s">
        <v>76</v>
      </c>
      <c r="AG123" s="86"/>
      <c r="AH123" s="86"/>
      <c r="AI123" s="115"/>
      <c r="AJ123" s="115"/>
      <c r="AK123" s="59" t="e">
        <f>VLOOKUP(A123,#REF!,16,0)</f>
        <v>#REF!</v>
      </c>
    </row>
    <row r="124" spans="1:37" ht="66.75" customHeight="1" x14ac:dyDescent="0.25">
      <c r="A124" s="79" t="str">
        <f t="shared" si="8"/>
        <v xml:space="preserve"> </v>
      </c>
      <c r="B124" s="80">
        <v>127</v>
      </c>
      <c r="C124" s="81">
        <f>VLOOKUP(A124,'[1]tong d1-d2'!$A$7:$C$503,3,0)</f>
        <v>0</v>
      </c>
      <c r="D124" s="82"/>
      <c r="E124" s="83"/>
      <c r="F124" s="84"/>
      <c r="G124" s="85"/>
      <c r="H124" s="81">
        <f>VLOOKUP(A124,'[1]tong d1-d2'!$A$7:$G$503,7,0)</f>
        <v>0</v>
      </c>
      <c r="I124" s="80">
        <f>VLOOKUP(A124,'[1]tong d1-d2'!$A$7:$E$503,5,0)</f>
        <v>0</v>
      </c>
      <c r="J124" s="80" t="e">
        <f>VLOOKUP(A124,'[2]fie nguon'!$C$2:$H$462,6,0)</f>
        <v>#N/A</v>
      </c>
      <c r="K124" s="80" t="e">
        <f>VLOOKUP(A124,'[2]fie nguon'!$C$2:$J$462,8,0)</f>
        <v>#N/A</v>
      </c>
      <c r="L124" s="80" t="e">
        <f>VLOOKUP(A124,'[2]fie nguon'!$C$2:$I$462,7,0)</f>
        <v>#N/A</v>
      </c>
      <c r="M124" s="86"/>
      <c r="N124" s="86"/>
      <c r="O124" s="80" t="e">
        <f>VLOOKUP(A124,'[2]fie nguon'!$C$2:$L$462,10,0)</f>
        <v>#N/A</v>
      </c>
      <c r="P124" s="80" t="e">
        <f>VLOOKUP(A124,'[2]fie nguon'!$C$2:$M$462,11,0)</f>
        <v>#N/A</v>
      </c>
      <c r="Q124" s="80" t="e">
        <f>VLOOKUP(A124,'[2]fie nguon'!$C$2:$N$462,12,0)</f>
        <v>#N/A</v>
      </c>
      <c r="R124" s="80" t="e">
        <f>VLOOKUP(A124,'[2]fie nguon'!$C$2:$R$462,16,0)</f>
        <v>#N/A</v>
      </c>
      <c r="S124" s="88" t="e">
        <f>VLOOKUP(A124,'[6]chen TL'!$D$2:$AI$51,32,0)</f>
        <v>#N/A</v>
      </c>
      <c r="T124" s="86"/>
      <c r="U124" s="101" t="e">
        <f>VLOOKUP(A124,'[6]chen TL'!$D$2:$AL$51,35,0)</f>
        <v>#N/A</v>
      </c>
      <c r="V124" s="87" t="e">
        <f t="shared" si="9"/>
        <v>#N/A</v>
      </c>
      <c r="W124" s="86"/>
      <c r="X124" s="81" t="str">
        <f>VLOOKUP(A124,'[1]tong d1-d2'!$A$7:$J$503,10,0)</f>
        <v>4094/QĐ-ĐHKT ngày 16/12/2016 của Hiệu trưởng Trường ĐHKT</v>
      </c>
      <c r="Y124" s="88" t="e">
        <f>VLOOKUP(A124,'[3]chen TL'!$D$2:$BD$46,53,0)</f>
        <v>#N/A</v>
      </c>
      <c r="Z124" s="86" t="e">
        <f>VLOOKUP(A124,'[3]chen TL'!$D$2:$R$49,15,0)</f>
        <v>#N/A</v>
      </c>
      <c r="AA124" s="86" t="e">
        <f>VLOOKUP(A124,'[3]chen TL'!$D$2:$U$49,18,0)</f>
        <v>#N/A</v>
      </c>
      <c r="AB124" s="86" t="e">
        <f>VLOOKUP(A124,'[3]chen TL'!$D$2:$X$49,21,0)</f>
        <v>#N/A</v>
      </c>
      <c r="AC124" s="86" t="e">
        <f>VLOOKUP(A124,'[3]chen TL'!$D$2:$AA$49,24,0)</f>
        <v>#N/A</v>
      </c>
      <c r="AD124" s="86" t="e">
        <f>VLOOKUP(A124,'[3]chen TL'!$D$2:$AD$49,27,0)</f>
        <v>#N/A</v>
      </c>
      <c r="AE124" s="86" t="e">
        <f>VLOOKUP(A124,'[3]chen TL'!$D$2:$AT$47,43,0)</f>
        <v>#N/A</v>
      </c>
      <c r="AF124" s="89" t="s">
        <v>82</v>
      </c>
      <c r="AG124" s="86"/>
      <c r="AH124" s="86"/>
      <c r="AI124" s="115"/>
      <c r="AJ124" s="115"/>
    </row>
    <row r="125" spans="1:37" ht="88.5" customHeight="1" x14ac:dyDescent="0.25">
      <c r="A125" s="79" t="str">
        <f t="shared" si="8"/>
        <v xml:space="preserve"> </v>
      </c>
      <c r="B125" s="80">
        <v>128</v>
      </c>
      <c r="C125" s="81">
        <f>VLOOKUP(A125,'[1]tong d1-d2'!$A$7:$C$503,3,0)</f>
        <v>0</v>
      </c>
      <c r="D125" s="82"/>
      <c r="E125" s="83"/>
      <c r="F125" s="84"/>
      <c r="G125" s="85"/>
      <c r="H125" s="81">
        <f>VLOOKUP(A125,'[1]tong d1-d2'!$A$7:$G$503,7,0)</f>
        <v>0</v>
      </c>
      <c r="I125" s="80">
        <f>VLOOKUP(A125,'[1]tong d1-d2'!$A$7:$E$503,5,0)</f>
        <v>0</v>
      </c>
      <c r="J125" s="80" t="e">
        <f>VLOOKUP(A125,'[2]fie nguon'!$C$2:$H$462,6,0)</f>
        <v>#N/A</v>
      </c>
      <c r="K125" s="80" t="e">
        <f>VLOOKUP(A125,'[2]fie nguon'!$C$2:$J$462,8,0)</f>
        <v>#N/A</v>
      </c>
      <c r="L125" s="80" t="e">
        <f>VLOOKUP(A125,'[2]fie nguon'!$C$2:$I$462,7,0)</f>
        <v>#N/A</v>
      </c>
      <c r="M125" s="86"/>
      <c r="N125" s="86"/>
      <c r="O125" s="80" t="e">
        <f>VLOOKUP(A125,'[2]fie nguon'!$C$2:$L$462,10,0)</f>
        <v>#N/A</v>
      </c>
      <c r="P125" s="80" t="e">
        <f>VLOOKUP(A125,'[2]fie nguon'!$C$2:$M$462,11,0)</f>
        <v>#N/A</v>
      </c>
      <c r="Q125" s="80" t="e">
        <f>VLOOKUP(A125,'[2]fie nguon'!$C$2:$N$462,12,0)</f>
        <v>#N/A</v>
      </c>
      <c r="R125" s="80" t="e">
        <f>VLOOKUP(A125,'[2]fie nguon'!$C$2:$R$462,16,0)</f>
        <v>#N/A</v>
      </c>
      <c r="S125" s="88" t="e">
        <f>VLOOKUP(A125,'[6]chen TL'!$D$2:$AI$51,32,0)</f>
        <v>#N/A</v>
      </c>
      <c r="T125" s="86"/>
      <c r="U125" s="101" t="e">
        <f>VLOOKUP(A125,'[6]chen TL'!$D$2:$AL$51,35,0)</f>
        <v>#N/A</v>
      </c>
      <c r="V125" s="87" t="e">
        <f t="shared" si="9"/>
        <v>#N/A</v>
      </c>
      <c r="W125" s="86"/>
      <c r="X125" s="81" t="str">
        <f>VLOOKUP(A125,'[1]tong d1-d2'!$A$7:$J$503,10,0)</f>
        <v>4094/QĐ-ĐHKT ngày 16/12/2016 của Hiệu trưởng Trường ĐHKT</v>
      </c>
      <c r="Y125" s="88" t="e">
        <f>VLOOKUP(A125,'[3]chen TL'!$D$2:$BD$46,53,0)</f>
        <v>#N/A</v>
      </c>
      <c r="Z125" s="86" t="e">
        <f>VLOOKUP(A125,'[3]chen TL'!$D$2:$R$49,15,0)</f>
        <v>#N/A</v>
      </c>
      <c r="AA125" s="86" t="e">
        <f>VLOOKUP(A125,'[3]chen TL'!$D$2:$U$49,18,0)</f>
        <v>#N/A</v>
      </c>
      <c r="AB125" s="86" t="e">
        <f>VLOOKUP(A125,'[3]chen TL'!$D$2:$X$49,21,0)</f>
        <v>#N/A</v>
      </c>
      <c r="AC125" s="86" t="e">
        <f>VLOOKUP(A125,'[3]chen TL'!$D$2:$AA$49,24,0)</f>
        <v>#N/A</v>
      </c>
      <c r="AD125" s="86" t="e">
        <f>VLOOKUP(A125,'[3]chen TL'!$D$2:$AD$49,27,0)</f>
        <v>#N/A</v>
      </c>
      <c r="AE125" s="86" t="e">
        <f>VLOOKUP(A125,'[3]chen TL'!$D$2:$AT$47,43,0)</f>
        <v>#N/A</v>
      </c>
      <c r="AF125" s="89" t="s">
        <v>46</v>
      </c>
      <c r="AG125" s="86"/>
      <c r="AH125" s="86"/>
      <c r="AI125" s="115"/>
      <c r="AJ125" s="115"/>
    </row>
    <row r="126" spans="1:37" ht="90.75" customHeight="1" x14ac:dyDescent="0.25">
      <c r="A126" s="79" t="str">
        <f t="shared" si="8"/>
        <v xml:space="preserve"> </v>
      </c>
      <c r="B126" s="80">
        <v>129</v>
      </c>
      <c r="C126" s="81">
        <f>VLOOKUP(A126,'[1]tong d1-d2'!$A$7:$C$503,3,0)</f>
        <v>0</v>
      </c>
      <c r="D126" s="82"/>
      <c r="E126" s="83"/>
      <c r="F126" s="84"/>
      <c r="G126" s="85"/>
      <c r="H126" s="81">
        <f>VLOOKUP(A126,'[1]tong d1-d2'!$A$7:$G$503,7,0)</f>
        <v>0</v>
      </c>
      <c r="I126" s="80">
        <f>VLOOKUP(A126,'[1]tong d1-d2'!$A$7:$E$503,5,0)</f>
        <v>0</v>
      </c>
      <c r="J126" s="80" t="e">
        <f>VLOOKUP(A126,'[2]fie nguon'!$C$2:$H$462,6,0)</f>
        <v>#N/A</v>
      </c>
      <c r="K126" s="80" t="e">
        <f>VLOOKUP(A126,'[2]fie nguon'!$C$2:$J$462,8,0)</f>
        <v>#N/A</v>
      </c>
      <c r="L126" s="80" t="e">
        <f>VLOOKUP(A126,'[2]fie nguon'!$C$2:$I$462,7,0)</f>
        <v>#N/A</v>
      </c>
      <c r="M126" s="86"/>
      <c r="N126" s="86"/>
      <c r="O126" s="80" t="e">
        <f>VLOOKUP(A126,'[2]fie nguon'!$C$2:$L$462,10,0)</f>
        <v>#N/A</v>
      </c>
      <c r="P126" s="80" t="e">
        <f>VLOOKUP(A126,'[2]fie nguon'!$C$2:$M$462,11,0)</f>
        <v>#N/A</v>
      </c>
      <c r="Q126" s="80" t="e">
        <f>VLOOKUP(A126,'[2]fie nguon'!$C$2:$N$462,12,0)</f>
        <v>#N/A</v>
      </c>
      <c r="R126" s="80" t="e">
        <f>VLOOKUP(A126,'[2]fie nguon'!$C$2:$R$462,16,0)</f>
        <v>#N/A</v>
      </c>
      <c r="S126" s="88" t="e">
        <f>VLOOKUP(A126,'[6]chen TL'!$D$2:$AI$51,32,0)</f>
        <v>#N/A</v>
      </c>
      <c r="T126" s="86"/>
      <c r="U126" s="101" t="e">
        <f>VLOOKUP(A126,'[6]chen TL'!$D$2:$AL$51,35,0)</f>
        <v>#N/A</v>
      </c>
      <c r="V126" s="87" t="e">
        <f t="shared" si="9"/>
        <v>#N/A</v>
      </c>
      <c r="W126" s="86"/>
      <c r="X126" s="81" t="str">
        <f>VLOOKUP(A126,'[1]tong d1-d2'!$A$7:$J$503,10,0)</f>
        <v>4094/QĐ-ĐHKT ngày 16/12/2016 của Hiệu trưởng Trường ĐHKT</v>
      </c>
      <c r="Y126" s="88" t="e">
        <f>VLOOKUP(A126,'[3]chen TL'!$D$2:$BD$46,53,0)</f>
        <v>#N/A</v>
      </c>
      <c r="Z126" s="86" t="e">
        <f>VLOOKUP(A126,'[3]chen TL'!$D$2:$R$49,15,0)</f>
        <v>#N/A</v>
      </c>
      <c r="AA126" s="86" t="e">
        <f>VLOOKUP(A126,'[3]chen TL'!$D$2:$U$49,18,0)</f>
        <v>#N/A</v>
      </c>
      <c r="AB126" s="86" t="e">
        <f>VLOOKUP(A126,'[3]chen TL'!$D$2:$X$49,21,0)</f>
        <v>#N/A</v>
      </c>
      <c r="AC126" s="86" t="e">
        <f>VLOOKUP(A126,'[3]chen TL'!$D$2:$AA$49,24,0)</f>
        <v>#N/A</v>
      </c>
      <c r="AD126" s="86" t="e">
        <f>VLOOKUP(A126,'[3]chen TL'!$D$2:$AD$49,27,0)</f>
        <v>#N/A</v>
      </c>
      <c r="AE126" s="86" t="e">
        <f>VLOOKUP(A126,'[3]chen TL'!$D$2:$AT$47,43,0)</f>
        <v>#N/A</v>
      </c>
      <c r="AF126" s="89" t="s">
        <v>60</v>
      </c>
      <c r="AG126" s="86"/>
      <c r="AH126" s="86"/>
      <c r="AI126" s="115"/>
      <c r="AJ126" s="115"/>
    </row>
    <row r="127" spans="1:37" ht="90" customHeight="1" x14ac:dyDescent="0.25">
      <c r="A127" s="79" t="str">
        <f t="shared" si="8"/>
        <v xml:space="preserve"> </v>
      </c>
      <c r="B127" s="80">
        <v>130</v>
      </c>
      <c r="C127" s="81">
        <f>VLOOKUP(A127,'[1]tong d1-d2'!$A$7:$C$503,3,0)</f>
        <v>0</v>
      </c>
      <c r="D127" s="82"/>
      <c r="E127" s="83"/>
      <c r="F127" s="84"/>
      <c r="G127" s="85"/>
      <c r="H127" s="81">
        <f>VLOOKUP(A127,'[1]tong d1-d2'!$A$7:$G$503,7,0)</f>
        <v>0</v>
      </c>
      <c r="I127" s="80">
        <f>VLOOKUP(A127,'[1]tong d1-d2'!$A$7:$E$503,5,0)</f>
        <v>0</v>
      </c>
      <c r="J127" s="80" t="e">
        <f>VLOOKUP(A127,'[2]fie nguon'!$C$2:$H$462,6,0)</f>
        <v>#N/A</v>
      </c>
      <c r="K127" s="80" t="e">
        <f>VLOOKUP(A127,'[2]fie nguon'!$C$2:$J$462,8,0)</f>
        <v>#N/A</v>
      </c>
      <c r="L127" s="80" t="e">
        <f>VLOOKUP(A127,'[2]fie nguon'!$C$2:$I$462,7,0)</f>
        <v>#N/A</v>
      </c>
      <c r="M127" s="86"/>
      <c r="N127" s="86"/>
      <c r="O127" s="80" t="e">
        <f>VLOOKUP(A127,'[2]fie nguon'!$C$2:$L$462,10,0)</f>
        <v>#N/A</v>
      </c>
      <c r="P127" s="80" t="e">
        <f>VLOOKUP(A127,'[2]fie nguon'!$C$2:$M$462,11,0)</f>
        <v>#N/A</v>
      </c>
      <c r="Q127" s="80" t="e">
        <f>VLOOKUP(A127,'[2]fie nguon'!$C$2:$N$462,12,0)</f>
        <v>#N/A</v>
      </c>
      <c r="R127" s="80" t="e">
        <f>VLOOKUP(A127,'[2]fie nguon'!$C$2:$R$462,16,0)</f>
        <v>#N/A</v>
      </c>
      <c r="S127" s="88" t="e">
        <f>VLOOKUP(A127,'[6]chen TL'!$D$2:$AI$51,32,0)</f>
        <v>#N/A</v>
      </c>
      <c r="T127" s="86"/>
      <c r="U127" s="101" t="e">
        <f>VLOOKUP(A127,'[6]chen TL'!$D$2:$AL$51,35,0)</f>
        <v>#N/A</v>
      </c>
      <c r="V127" s="87" t="e">
        <f t="shared" si="9"/>
        <v>#N/A</v>
      </c>
      <c r="W127" s="86"/>
      <c r="X127" s="81" t="str">
        <f>VLOOKUP(A127,'[1]tong d1-d2'!$A$7:$J$503,10,0)</f>
        <v>4094/QĐ-ĐHKT ngày 16/12/2016 của Hiệu trưởng Trường ĐHKT</v>
      </c>
      <c r="Y127" s="88" t="e">
        <f>VLOOKUP(A127,'[3]chen TL'!$D$2:$BD$46,53,0)</f>
        <v>#N/A</v>
      </c>
      <c r="Z127" s="86" t="e">
        <f>VLOOKUP(A127,'[3]chen TL'!$D$2:$R$49,15,0)</f>
        <v>#N/A</v>
      </c>
      <c r="AA127" s="86" t="e">
        <f>VLOOKUP(A127,'[3]chen TL'!$D$2:$U$49,18,0)</f>
        <v>#N/A</v>
      </c>
      <c r="AB127" s="86" t="e">
        <f>VLOOKUP(A127,'[3]chen TL'!$D$2:$X$49,21,0)</f>
        <v>#N/A</v>
      </c>
      <c r="AC127" s="86" t="e">
        <f>VLOOKUP(A127,'[3]chen TL'!$D$2:$AA$49,24,0)</f>
        <v>#N/A</v>
      </c>
      <c r="AD127" s="86" t="e">
        <f>VLOOKUP(A127,'[3]chen TL'!$D$2:$AD$49,27,0)</f>
        <v>#N/A</v>
      </c>
      <c r="AE127" s="86" t="e">
        <f>VLOOKUP(A127,'[3]chen TL'!$D$2:$AT$47,43,0)</f>
        <v>#N/A</v>
      </c>
      <c r="AF127" s="89" t="s">
        <v>89</v>
      </c>
      <c r="AG127" s="86"/>
      <c r="AH127" s="86"/>
      <c r="AI127" s="115"/>
      <c r="AJ127" s="115"/>
    </row>
    <row r="128" spans="1:37" ht="93" customHeight="1" x14ac:dyDescent="0.25">
      <c r="A128" s="79" t="str">
        <f t="shared" si="8"/>
        <v xml:space="preserve"> </v>
      </c>
      <c r="B128" s="80">
        <v>131</v>
      </c>
      <c r="C128" s="81">
        <f>VLOOKUP(A128,'[1]tong d1-d2'!$A$7:$C$503,3,0)</f>
        <v>0</v>
      </c>
      <c r="D128" s="82"/>
      <c r="E128" s="83"/>
      <c r="F128" s="84"/>
      <c r="G128" s="85"/>
      <c r="H128" s="81">
        <f>VLOOKUP(A128,'[1]tong d1-d2'!$A$7:$G$503,7,0)</f>
        <v>0</v>
      </c>
      <c r="I128" s="80">
        <f>VLOOKUP(A128,'[1]tong d1-d2'!$A$7:$E$503,5,0)</f>
        <v>0</v>
      </c>
      <c r="J128" s="80" t="e">
        <f>VLOOKUP(A128,'[2]fie nguon'!$C$2:$H$462,6,0)</f>
        <v>#N/A</v>
      </c>
      <c r="K128" s="80" t="e">
        <f>VLOOKUP(A128,'[2]fie nguon'!$C$2:$J$462,8,0)</f>
        <v>#N/A</v>
      </c>
      <c r="L128" s="80" t="e">
        <f>VLOOKUP(A128,'[2]fie nguon'!$C$2:$I$462,7,0)</f>
        <v>#N/A</v>
      </c>
      <c r="M128" s="86"/>
      <c r="N128" s="86"/>
      <c r="O128" s="80" t="e">
        <f>VLOOKUP(A128,'[2]fie nguon'!$C$2:$L$462,10,0)</f>
        <v>#N/A</v>
      </c>
      <c r="P128" s="80" t="e">
        <f>VLOOKUP(A128,'[2]fie nguon'!$C$2:$M$462,11,0)</f>
        <v>#N/A</v>
      </c>
      <c r="Q128" s="80" t="e">
        <f>VLOOKUP(A128,'[2]fie nguon'!$C$2:$N$462,12,0)</f>
        <v>#N/A</v>
      </c>
      <c r="R128" s="80" t="e">
        <f>VLOOKUP(A128,'[2]fie nguon'!$C$2:$R$462,16,0)</f>
        <v>#N/A</v>
      </c>
      <c r="S128" s="88" t="e">
        <f>VLOOKUP(A128,'[6]chen TL'!$D$2:$AI$51,32,0)</f>
        <v>#N/A</v>
      </c>
      <c r="T128" s="86"/>
      <c r="U128" s="101" t="e">
        <f>VLOOKUP(A128,'[6]chen TL'!$D$2:$AL$51,35,0)</f>
        <v>#N/A</v>
      </c>
      <c r="V128" s="87" t="e">
        <f t="shared" si="9"/>
        <v>#N/A</v>
      </c>
      <c r="W128" s="86"/>
      <c r="X128" s="81" t="str">
        <f>VLOOKUP(A128,'[1]tong d1-d2'!$A$7:$J$503,10,0)</f>
        <v>4094/QĐ-ĐHKT ngày 16/12/2016 của Hiệu trưởng Trường ĐHKT</v>
      </c>
      <c r="Y128" s="88" t="e">
        <f>VLOOKUP(A128,'[3]chen TL'!$D$2:$BD$46,53,0)</f>
        <v>#N/A</v>
      </c>
      <c r="Z128" s="86" t="e">
        <f>VLOOKUP(A128,'[3]chen TL'!$D$2:$R$49,15,0)</f>
        <v>#N/A</v>
      </c>
      <c r="AA128" s="86" t="e">
        <f>VLOOKUP(A128,'[3]chen TL'!$D$2:$U$49,18,0)</f>
        <v>#N/A</v>
      </c>
      <c r="AB128" s="86" t="e">
        <f>VLOOKUP(A128,'[3]chen TL'!$D$2:$X$49,21,0)</f>
        <v>#N/A</v>
      </c>
      <c r="AC128" s="86" t="e">
        <f>VLOOKUP(A128,'[3]chen TL'!$D$2:$AA$49,24,0)</f>
        <v>#N/A</v>
      </c>
      <c r="AD128" s="86" t="e">
        <f>VLOOKUP(A128,'[3]chen TL'!$D$2:$AD$49,27,0)</f>
        <v>#N/A</v>
      </c>
      <c r="AE128" s="86" t="e">
        <f>VLOOKUP(A128,'[3]chen TL'!$D$2:$AT$47,43,0)</f>
        <v>#N/A</v>
      </c>
      <c r="AF128" s="89" t="s">
        <v>61</v>
      </c>
      <c r="AG128" s="86"/>
      <c r="AH128" s="86"/>
      <c r="AI128" s="115"/>
      <c r="AJ128" s="115"/>
    </row>
    <row r="129" spans="1:36" ht="74.25" customHeight="1" x14ac:dyDescent="0.25">
      <c r="A129" s="79" t="str">
        <f t="shared" si="8"/>
        <v xml:space="preserve"> </v>
      </c>
      <c r="B129" s="80">
        <v>132</v>
      </c>
      <c r="C129" s="81">
        <f>VLOOKUP(A129,'[1]tong d1-d2'!$A$7:$C$503,3,0)</f>
        <v>0</v>
      </c>
      <c r="D129" s="82"/>
      <c r="E129" s="83"/>
      <c r="F129" s="84"/>
      <c r="G129" s="85"/>
      <c r="H129" s="81">
        <f>VLOOKUP(A129,'[1]tong d1-d2'!$A$7:$G$503,7,0)</f>
        <v>0</v>
      </c>
      <c r="I129" s="80">
        <f>VLOOKUP(A129,'[1]tong d1-d2'!$A$7:$E$503,5,0)</f>
        <v>0</v>
      </c>
      <c r="J129" s="80" t="e">
        <f>VLOOKUP(A129,'[2]fie nguon'!$C$2:$H$462,6,0)</f>
        <v>#N/A</v>
      </c>
      <c r="K129" s="80" t="e">
        <f>VLOOKUP(A129,'[2]fie nguon'!$C$2:$J$462,8,0)</f>
        <v>#N/A</v>
      </c>
      <c r="L129" s="80" t="e">
        <f>VLOOKUP(A129,'[2]fie nguon'!$C$2:$I$462,7,0)</f>
        <v>#N/A</v>
      </c>
      <c r="M129" s="86"/>
      <c r="N129" s="86"/>
      <c r="O129" s="80" t="e">
        <f>VLOOKUP(A129,'[2]fie nguon'!$C$2:$L$462,10,0)</f>
        <v>#N/A</v>
      </c>
      <c r="P129" s="80" t="e">
        <f>VLOOKUP(A129,'[2]fie nguon'!$C$2:$M$462,11,0)</f>
        <v>#N/A</v>
      </c>
      <c r="Q129" s="80" t="e">
        <f>VLOOKUP(A129,'[2]fie nguon'!$C$2:$N$462,12,0)</f>
        <v>#N/A</v>
      </c>
      <c r="R129" s="80" t="e">
        <f>VLOOKUP(A129,'[2]fie nguon'!$C$2:$R$462,16,0)</f>
        <v>#N/A</v>
      </c>
      <c r="S129" s="88" t="e">
        <f>VLOOKUP(A129,'[6]chen TL'!$D$2:$AI$51,32,0)</f>
        <v>#N/A</v>
      </c>
      <c r="T129" s="86"/>
      <c r="U129" s="101" t="e">
        <f>VLOOKUP(A129,'[6]chen TL'!$D$2:$AL$51,35,0)</f>
        <v>#N/A</v>
      </c>
      <c r="V129" s="87" t="e">
        <f t="shared" si="9"/>
        <v>#N/A</v>
      </c>
      <c r="W129" s="86"/>
      <c r="X129" s="81" t="str">
        <f>VLOOKUP(A129,'[1]tong d1-d2'!$A$7:$J$503,10,0)</f>
        <v>4094/QĐ-ĐHKT ngày 16/12/2016 của Hiệu trưởng Trường ĐHKT</v>
      </c>
      <c r="Y129" s="88" t="e">
        <f>VLOOKUP(A129,'[3]chen TL'!$D$2:$BD$46,53,0)</f>
        <v>#N/A</v>
      </c>
      <c r="Z129" s="86" t="e">
        <f>VLOOKUP(A129,'[3]chen TL'!$D$2:$R$49,15,0)</f>
        <v>#N/A</v>
      </c>
      <c r="AA129" s="86" t="e">
        <f>VLOOKUP(A129,'[3]chen TL'!$D$2:$U$49,18,0)</f>
        <v>#N/A</v>
      </c>
      <c r="AB129" s="86" t="e">
        <f>VLOOKUP(A129,'[3]chen TL'!$D$2:$X$49,21,0)</f>
        <v>#N/A</v>
      </c>
      <c r="AC129" s="86" t="e">
        <f>VLOOKUP(A129,'[3]chen TL'!$D$2:$AA$49,24,0)</f>
        <v>#N/A</v>
      </c>
      <c r="AD129" s="86" t="e">
        <f>VLOOKUP(A129,'[3]chen TL'!$D$2:$AD$49,27,0)</f>
        <v>#N/A</v>
      </c>
      <c r="AE129" s="86" t="e">
        <f>VLOOKUP(A129,'[3]chen TL'!$D$2:$AT$47,43,0)</f>
        <v>#N/A</v>
      </c>
      <c r="AF129" s="89" t="s">
        <v>112</v>
      </c>
      <c r="AG129" s="86"/>
      <c r="AH129" s="86"/>
      <c r="AI129" s="115"/>
      <c r="AJ129" s="115"/>
    </row>
    <row r="130" spans="1:36" ht="70.5" customHeight="1" x14ac:dyDescent="0.25">
      <c r="A130" s="79" t="str">
        <f t="shared" si="8"/>
        <v xml:space="preserve"> </v>
      </c>
      <c r="B130" s="80">
        <v>133</v>
      </c>
      <c r="C130" s="81">
        <f>VLOOKUP(A130,'[1]tong d1-d2'!$A$7:$C$503,3,0)</f>
        <v>0</v>
      </c>
      <c r="D130" s="82"/>
      <c r="E130" s="83"/>
      <c r="F130" s="84"/>
      <c r="G130" s="85"/>
      <c r="H130" s="81">
        <f>VLOOKUP(A130,'[1]tong d1-d2'!$A$7:$G$503,7,0)</f>
        <v>0</v>
      </c>
      <c r="I130" s="80">
        <f>VLOOKUP(A130,'[1]tong d1-d2'!$A$7:$E$503,5,0)</f>
        <v>0</v>
      </c>
      <c r="J130" s="80" t="e">
        <f>VLOOKUP(A130,'[2]fie nguon'!$C$2:$H$462,6,0)</f>
        <v>#N/A</v>
      </c>
      <c r="K130" s="80" t="e">
        <f>VLOOKUP(A130,'[2]fie nguon'!$C$2:$J$462,8,0)</f>
        <v>#N/A</v>
      </c>
      <c r="L130" s="80" t="e">
        <f>VLOOKUP(A130,'[2]fie nguon'!$C$2:$I$462,7,0)</f>
        <v>#N/A</v>
      </c>
      <c r="M130" s="86"/>
      <c r="N130" s="86"/>
      <c r="O130" s="80" t="e">
        <f>VLOOKUP(A130,'[2]fie nguon'!$C$2:$L$462,10,0)</f>
        <v>#N/A</v>
      </c>
      <c r="P130" s="80" t="e">
        <f>VLOOKUP(A130,'[2]fie nguon'!$C$2:$M$462,11,0)</f>
        <v>#N/A</v>
      </c>
      <c r="Q130" s="80" t="e">
        <f>VLOOKUP(A130,'[2]fie nguon'!$C$2:$N$462,12,0)</f>
        <v>#N/A</v>
      </c>
      <c r="R130" s="80" t="e">
        <f>VLOOKUP(A130,'[2]fie nguon'!$C$2:$R$462,16,0)</f>
        <v>#N/A</v>
      </c>
      <c r="S130" s="88" t="e">
        <f>VLOOKUP(A130,'[6]chen TL'!$D$2:$AI$51,32,0)</f>
        <v>#N/A</v>
      </c>
      <c r="T130" s="86"/>
      <c r="U130" s="101" t="e">
        <f>VLOOKUP(A130,'[6]chen TL'!$D$2:$AL$51,35,0)</f>
        <v>#N/A</v>
      </c>
      <c r="V130" s="87" t="e">
        <f t="shared" si="9"/>
        <v>#N/A</v>
      </c>
      <c r="W130" s="86"/>
      <c r="X130" s="81" t="str">
        <f>VLOOKUP(A130,'[1]tong d1-d2'!$A$7:$J$503,10,0)</f>
        <v>4094/QĐ-ĐHKT ngày 16/12/2016 của Hiệu trưởng Trường ĐHKT</v>
      </c>
      <c r="Y130" s="88" t="e">
        <f>VLOOKUP(A130,'[3]chen TL'!$D$2:$BD$46,53,0)</f>
        <v>#N/A</v>
      </c>
      <c r="Z130" s="86" t="e">
        <f>VLOOKUP(A130,'[3]chen TL'!$D$2:$R$49,15,0)</f>
        <v>#N/A</v>
      </c>
      <c r="AA130" s="86" t="e">
        <f>VLOOKUP(A130,'[3]chen TL'!$D$2:$U$49,18,0)</f>
        <v>#N/A</v>
      </c>
      <c r="AB130" s="86" t="e">
        <f>VLOOKUP(A130,'[3]chen TL'!$D$2:$X$49,21,0)</f>
        <v>#N/A</v>
      </c>
      <c r="AC130" s="86" t="e">
        <f>VLOOKUP(A130,'[3]chen TL'!$D$2:$AA$49,24,0)</f>
        <v>#N/A</v>
      </c>
      <c r="AD130" s="86" t="e">
        <f>VLOOKUP(A130,'[3]chen TL'!$D$2:$AD$49,27,0)</f>
        <v>#N/A</v>
      </c>
      <c r="AE130" s="86" t="e">
        <f>VLOOKUP(A130,'[3]chen TL'!$D$2:$AT$47,43,0)</f>
        <v>#N/A</v>
      </c>
      <c r="AF130" s="89" t="s">
        <v>94</v>
      </c>
      <c r="AG130" s="86"/>
      <c r="AH130" s="86"/>
      <c r="AI130" s="115"/>
      <c r="AJ130" s="115"/>
    </row>
    <row r="131" spans="1:36" ht="70.5" customHeight="1" x14ac:dyDescent="0.25">
      <c r="A131" s="79" t="str">
        <f t="shared" si="8"/>
        <v xml:space="preserve"> </v>
      </c>
      <c r="B131" s="80">
        <v>134</v>
      </c>
      <c r="C131" s="81">
        <f>VLOOKUP(A131,'[1]tong d1-d2'!$A$7:$C$503,3,0)</f>
        <v>0</v>
      </c>
      <c r="D131" s="82"/>
      <c r="E131" s="83"/>
      <c r="F131" s="84"/>
      <c r="G131" s="85"/>
      <c r="H131" s="81">
        <f>VLOOKUP(A131,'[1]tong d1-d2'!$A$7:$G$503,7,0)</f>
        <v>0</v>
      </c>
      <c r="I131" s="80">
        <f>VLOOKUP(A131,'[1]tong d1-d2'!$A$7:$E$503,5,0)</f>
        <v>0</v>
      </c>
      <c r="J131" s="80" t="e">
        <f>VLOOKUP(A131,'[2]fie nguon'!$C$2:$H$462,6,0)</f>
        <v>#N/A</v>
      </c>
      <c r="K131" s="80" t="e">
        <f>VLOOKUP(A131,'[2]fie nguon'!$C$2:$J$462,8,0)</f>
        <v>#N/A</v>
      </c>
      <c r="L131" s="80" t="e">
        <f>VLOOKUP(A131,'[2]fie nguon'!$C$2:$I$462,7,0)</f>
        <v>#N/A</v>
      </c>
      <c r="M131" s="86"/>
      <c r="N131" s="86"/>
      <c r="O131" s="80" t="e">
        <f>VLOOKUP(A131,'[2]fie nguon'!$C$2:$L$462,10,0)</f>
        <v>#N/A</v>
      </c>
      <c r="P131" s="80" t="e">
        <f>VLOOKUP(A131,'[2]fie nguon'!$C$2:$M$462,11,0)</f>
        <v>#N/A</v>
      </c>
      <c r="Q131" s="80" t="e">
        <f>VLOOKUP(A131,'[2]fie nguon'!$C$2:$N$462,12,0)</f>
        <v>#N/A</v>
      </c>
      <c r="R131" s="80" t="e">
        <f>VLOOKUP(A131,'[2]fie nguon'!$C$2:$R$462,16,0)</f>
        <v>#N/A</v>
      </c>
      <c r="S131" s="88" t="e">
        <f>VLOOKUP(A131,'[6]chen TL'!$D$2:$AI$51,32,0)</f>
        <v>#N/A</v>
      </c>
      <c r="T131" s="86"/>
      <c r="U131" s="101" t="e">
        <f>VLOOKUP(A131,'[6]chen TL'!$D$2:$AL$51,35,0)</f>
        <v>#N/A</v>
      </c>
      <c r="V131" s="87" t="e">
        <f t="shared" si="9"/>
        <v>#N/A</v>
      </c>
      <c r="W131" s="86"/>
      <c r="X131" s="81" t="str">
        <f>VLOOKUP(A131,'[1]tong d1-d2'!$A$7:$J$503,10,0)</f>
        <v>4094/QĐ-ĐHKT ngày 16/12/2016 của Hiệu trưởng Trường ĐHKT</v>
      </c>
      <c r="Y131" s="88" t="e">
        <f>VLOOKUP(A131,'[3]chen TL'!$D$2:$BD$46,53,0)</f>
        <v>#N/A</v>
      </c>
      <c r="Z131" s="86" t="e">
        <f>VLOOKUP(A131,'[3]chen TL'!$D$2:$R$49,15,0)</f>
        <v>#N/A</v>
      </c>
      <c r="AA131" s="86" t="e">
        <f>VLOOKUP(A131,'[3]chen TL'!$D$2:$U$49,18,0)</f>
        <v>#N/A</v>
      </c>
      <c r="AB131" s="86" t="e">
        <f>VLOOKUP(A131,'[3]chen TL'!$D$2:$X$49,21,0)</f>
        <v>#N/A</v>
      </c>
      <c r="AC131" s="86" t="e">
        <f>VLOOKUP(A131,'[3]chen TL'!$D$2:$AA$49,24,0)</f>
        <v>#N/A</v>
      </c>
      <c r="AD131" s="86" t="e">
        <f>VLOOKUP(A131,'[3]chen TL'!$D$2:$AD$49,27,0)</f>
        <v>#N/A</v>
      </c>
      <c r="AE131" s="86" t="e">
        <f>VLOOKUP(A131,'[3]chen TL'!$D$2:$AT$47,43,0)</f>
        <v>#N/A</v>
      </c>
      <c r="AF131" s="89" t="s">
        <v>110</v>
      </c>
      <c r="AG131" s="86"/>
      <c r="AH131" s="86"/>
      <c r="AI131" s="115"/>
      <c r="AJ131" s="115"/>
    </row>
    <row r="132" spans="1:36" ht="82.5" customHeight="1" x14ac:dyDescent="0.25">
      <c r="A132" s="79" t="str">
        <f t="shared" si="8"/>
        <v xml:space="preserve"> </v>
      </c>
      <c r="B132" s="80">
        <v>135</v>
      </c>
      <c r="C132" s="81">
        <f>VLOOKUP(A132,'[1]tong d1-d2'!$A$7:$C$503,3,0)</f>
        <v>0</v>
      </c>
      <c r="D132" s="82"/>
      <c r="E132" s="83"/>
      <c r="F132" s="84"/>
      <c r="G132" s="85"/>
      <c r="H132" s="81">
        <f>VLOOKUP(A132,'[1]tong d1-d2'!$A$7:$G$503,7,0)</f>
        <v>0</v>
      </c>
      <c r="I132" s="80">
        <f>VLOOKUP(A132,'[1]tong d1-d2'!$A$7:$E$503,5,0)</f>
        <v>0</v>
      </c>
      <c r="J132" s="80" t="e">
        <f>VLOOKUP(A132,'[2]fie nguon'!$C$2:$H$462,6,0)</f>
        <v>#N/A</v>
      </c>
      <c r="K132" s="80" t="e">
        <f>VLOOKUP(A132,'[2]fie nguon'!$C$2:$J$462,8,0)</f>
        <v>#N/A</v>
      </c>
      <c r="L132" s="80" t="e">
        <f>VLOOKUP(A132,'[2]fie nguon'!$C$2:$I$462,7,0)</f>
        <v>#N/A</v>
      </c>
      <c r="M132" s="86"/>
      <c r="N132" s="86"/>
      <c r="O132" s="80" t="e">
        <f>VLOOKUP(A132,'[2]fie nguon'!$C$2:$L$462,10,0)</f>
        <v>#N/A</v>
      </c>
      <c r="P132" s="80" t="e">
        <f>VLOOKUP(A132,'[2]fie nguon'!$C$2:$M$462,11,0)</f>
        <v>#N/A</v>
      </c>
      <c r="Q132" s="80" t="e">
        <f>VLOOKUP(A132,'[2]fie nguon'!$C$2:$N$462,12,0)</f>
        <v>#N/A</v>
      </c>
      <c r="R132" s="80" t="e">
        <f>VLOOKUP(A132,'[2]fie nguon'!$C$2:$R$462,16,0)</f>
        <v>#N/A</v>
      </c>
      <c r="S132" s="88" t="e">
        <f>VLOOKUP(A132,'[6]chen TL'!$D$2:$AI$51,32,0)</f>
        <v>#N/A</v>
      </c>
      <c r="T132" s="86"/>
      <c r="U132" s="101" t="e">
        <f>VLOOKUP(A132,'[6]chen TL'!$D$2:$AL$51,35,0)</f>
        <v>#N/A</v>
      </c>
      <c r="V132" s="87" t="e">
        <f t="shared" si="9"/>
        <v>#N/A</v>
      </c>
      <c r="W132" s="86"/>
      <c r="X132" s="81" t="str">
        <f>VLOOKUP(A132,'[1]tong d1-d2'!$A$7:$J$503,10,0)</f>
        <v>4094/QĐ-ĐHKT ngày 16/12/2016 của Hiệu trưởng Trường ĐHKT</v>
      </c>
      <c r="Y132" s="88" t="e">
        <f>VLOOKUP(A132,'[3]chen TL'!$D$2:$BD$46,53,0)</f>
        <v>#N/A</v>
      </c>
      <c r="Z132" s="86" t="e">
        <f>VLOOKUP(A132,'[3]chen TL'!$D$2:$R$49,15,0)</f>
        <v>#N/A</v>
      </c>
      <c r="AA132" s="86" t="e">
        <f>VLOOKUP(A132,'[3]chen TL'!$D$2:$U$49,18,0)</f>
        <v>#N/A</v>
      </c>
      <c r="AB132" s="86" t="e">
        <f>VLOOKUP(A132,'[3]chen TL'!$D$2:$X$49,21,0)</f>
        <v>#N/A</v>
      </c>
      <c r="AC132" s="86" t="e">
        <f>VLOOKUP(A132,'[3]chen TL'!$D$2:$AA$49,24,0)</f>
        <v>#N/A</v>
      </c>
      <c r="AD132" s="86" t="e">
        <f>VLOOKUP(A132,'[3]chen TL'!$D$2:$AD$49,27,0)</f>
        <v>#N/A</v>
      </c>
      <c r="AE132" s="86" t="e">
        <f>VLOOKUP(A132,'[3]chen TL'!$D$2:$AT$47,43,0)</f>
        <v>#N/A</v>
      </c>
      <c r="AF132" s="89" t="s">
        <v>87</v>
      </c>
      <c r="AG132" s="86"/>
      <c r="AH132" s="86"/>
      <c r="AI132" s="115"/>
      <c r="AJ132" s="115"/>
    </row>
    <row r="133" spans="1:36" ht="70.5" customHeight="1" x14ac:dyDescent="0.25">
      <c r="A133" s="79" t="str">
        <f t="shared" si="8"/>
        <v xml:space="preserve"> </v>
      </c>
      <c r="B133" s="80">
        <v>136</v>
      </c>
      <c r="C133" s="81">
        <f>VLOOKUP(A133,'[1]tong d1-d2'!$A$7:$C$503,3,0)</f>
        <v>0</v>
      </c>
      <c r="D133" s="82"/>
      <c r="E133" s="83"/>
      <c r="F133" s="84"/>
      <c r="G133" s="85"/>
      <c r="H133" s="81">
        <f>VLOOKUP(A133,'[1]tong d1-d2'!$A$7:$G$503,7,0)</f>
        <v>0</v>
      </c>
      <c r="I133" s="80">
        <f>VLOOKUP(A133,'[1]tong d1-d2'!$A$7:$E$503,5,0)</f>
        <v>0</v>
      </c>
      <c r="J133" s="80" t="e">
        <f>VLOOKUP(A133,'[2]fie nguon'!$C$2:$H$462,6,0)</f>
        <v>#N/A</v>
      </c>
      <c r="K133" s="80" t="e">
        <f>VLOOKUP(A133,'[2]fie nguon'!$C$2:$J$462,8,0)</f>
        <v>#N/A</v>
      </c>
      <c r="L133" s="80" t="e">
        <f>VLOOKUP(A133,'[2]fie nguon'!$C$2:$I$462,7,0)</f>
        <v>#N/A</v>
      </c>
      <c r="M133" s="86"/>
      <c r="N133" s="86"/>
      <c r="O133" s="80" t="e">
        <f>VLOOKUP(A133,'[2]fie nguon'!$C$2:$L$462,10,0)</f>
        <v>#N/A</v>
      </c>
      <c r="P133" s="80" t="e">
        <f>VLOOKUP(A133,'[2]fie nguon'!$C$2:$M$462,11,0)</f>
        <v>#N/A</v>
      </c>
      <c r="Q133" s="80" t="e">
        <f>VLOOKUP(A133,'[2]fie nguon'!$C$2:$N$462,12,0)</f>
        <v>#N/A</v>
      </c>
      <c r="R133" s="80" t="e">
        <f>VLOOKUP(A133,'[2]fie nguon'!$C$2:$R$462,16,0)</f>
        <v>#N/A</v>
      </c>
      <c r="S133" s="88" t="e">
        <f>VLOOKUP(A133,'[6]chen TL'!$D$2:$AI$51,32,0)</f>
        <v>#N/A</v>
      </c>
      <c r="T133" s="86"/>
      <c r="U133" s="101" t="e">
        <f>VLOOKUP(A133,'[6]chen TL'!$D$2:$AL$51,35,0)</f>
        <v>#N/A</v>
      </c>
      <c r="V133" s="87" t="e">
        <f t="shared" si="9"/>
        <v>#N/A</v>
      </c>
      <c r="W133" s="86"/>
      <c r="X133" s="81" t="str">
        <f>VLOOKUP(A133,'[1]tong d1-d2'!$A$7:$J$503,10,0)</f>
        <v>4094/QĐ-ĐHKT ngày 16/12/2016 của Hiệu trưởng Trường ĐHKT</v>
      </c>
      <c r="Y133" s="88" t="e">
        <f>VLOOKUP(A133,'[3]chen TL'!$D$2:$BD$46,53,0)</f>
        <v>#N/A</v>
      </c>
      <c r="Z133" s="86" t="e">
        <f>VLOOKUP(A133,'[3]chen TL'!$D$2:$R$49,15,0)</f>
        <v>#N/A</v>
      </c>
      <c r="AA133" s="86" t="e">
        <f>VLOOKUP(A133,'[3]chen TL'!$D$2:$U$49,18,0)</f>
        <v>#N/A</v>
      </c>
      <c r="AB133" s="86" t="e">
        <f>VLOOKUP(A133,'[3]chen TL'!$D$2:$X$49,21,0)</f>
        <v>#N/A</v>
      </c>
      <c r="AC133" s="86" t="e">
        <f>VLOOKUP(A133,'[3]chen TL'!$D$2:$AA$49,24,0)</f>
        <v>#N/A</v>
      </c>
      <c r="AD133" s="86" t="e">
        <f>VLOOKUP(A133,'[3]chen TL'!$D$2:$AD$49,27,0)</f>
        <v>#N/A</v>
      </c>
      <c r="AE133" s="86" t="e">
        <f>VLOOKUP(A133,'[3]chen TL'!$D$2:$AT$47,43,0)</f>
        <v>#N/A</v>
      </c>
      <c r="AF133" s="89" t="s">
        <v>93</v>
      </c>
      <c r="AG133" s="86"/>
      <c r="AH133" s="86"/>
      <c r="AI133" s="115"/>
      <c r="AJ133" s="115"/>
    </row>
    <row r="134" spans="1:36" ht="70.5" customHeight="1" x14ac:dyDescent="0.25">
      <c r="A134" s="79" t="str">
        <f t="shared" si="8"/>
        <v xml:space="preserve"> </v>
      </c>
      <c r="B134" s="80">
        <v>137</v>
      </c>
      <c r="C134" s="81">
        <f>VLOOKUP(A134,'[1]tong d1-d2'!$A$7:$C$503,3,0)</f>
        <v>0</v>
      </c>
      <c r="D134" s="82"/>
      <c r="E134" s="83"/>
      <c r="F134" s="84"/>
      <c r="G134" s="85"/>
      <c r="H134" s="81">
        <f>VLOOKUP(A134,'[1]tong d1-d2'!$A$7:$G$503,7,0)</f>
        <v>0</v>
      </c>
      <c r="I134" s="80">
        <f>VLOOKUP(A134,'[1]tong d1-d2'!$A$7:$E$503,5,0)</f>
        <v>0</v>
      </c>
      <c r="J134" s="80" t="e">
        <f>VLOOKUP(A134,'[2]fie nguon'!$C$2:$H$462,6,0)</f>
        <v>#N/A</v>
      </c>
      <c r="K134" s="80" t="e">
        <f>VLOOKUP(A134,'[2]fie nguon'!$C$2:$J$462,8,0)</f>
        <v>#N/A</v>
      </c>
      <c r="L134" s="80" t="e">
        <f>VLOOKUP(A134,'[2]fie nguon'!$C$2:$I$462,7,0)</f>
        <v>#N/A</v>
      </c>
      <c r="M134" s="86"/>
      <c r="N134" s="86"/>
      <c r="O134" s="80" t="e">
        <f>VLOOKUP(A134,'[2]fie nguon'!$C$2:$L$462,10,0)</f>
        <v>#N/A</v>
      </c>
      <c r="P134" s="80" t="e">
        <f>VLOOKUP(A134,'[2]fie nguon'!$C$2:$M$462,11,0)</f>
        <v>#N/A</v>
      </c>
      <c r="Q134" s="80" t="e">
        <f>VLOOKUP(A134,'[2]fie nguon'!$C$2:$N$462,12,0)</f>
        <v>#N/A</v>
      </c>
      <c r="R134" s="80" t="e">
        <f>VLOOKUP(A134,'[2]fie nguon'!$C$2:$R$462,16,0)</f>
        <v>#N/A</v>
      </c>
      <c r="S134" s="88" t="e">
        <f>VLOOKUP(A134,'[6]chen TL'!$D$2:$AI$51,32,0)</f>
        <v>#N/A</v>
      </c>
      <c r="T134" s="86"/>
      <c r="U134" s="101" t="e">
        <f>VLOOKUP(A134,'[6]chen TL'!$D$2:$AL$51,35,0)</f>
        <v>#N/A</v>
      </c>
      <c r="V134" s="87" t="e">
        <f t="shared" si="9"/>
        <v>#N/A</v>
      </c>
      <c r="W134" s="86"/>
      <c r="X134" s="81" t="str">
        <f>VLOOKUP(A134,'[1]tong d1-d2'!$A$7:$J$503,10,0)</f>
        <v>4094/QĐ-ĐHKT ngày 16/12/2016 của Hiệu trưởng Trường ĐHKT</v>
      </c>
      <c r="Y134" s="88" t="e">
        <f>VLOOKUP(A134,'[3]chen TL'!$D$2:$BD$46,53,0)</f>
        <v>#N/A</v>
      </c>
      <c r="Z134" s="86" t="e">
        <f>VLOOKUP(A134,'[3]chen TL'!$D$2:$R$49,15,0)</f>
        <v>#N/A</v>
      </c>
      <c r="AA134" s="86" t="e">
        <f>VLOOKUP(A134,'[3]chen TL'!$D$2:$U$49,18,0)</f>
        <v>#N/A</v>
      </c>
      <c r="AB134" s="86" t="e">
        <f>VLOOKUP(A134,'[3]chen TL'!$D$2:$X$49,21,0)</f>
        <v>#N/A</v>
      </c>
      <c r="AC134" s="86" t="e">
        <f>VLOOKUP(A134,'[3]chen TL'!$D$2:$AA$49,24,0)</f>
        <v>#N/A</v>
      </c>
      <c r="AD134" s="86" t="e">
        <f>VLOOKUP(A134,'[3]chen TL'!$D$2:$AD$49,27,0)</f>
        <v>#N/A</v>
      </c>
      <c r="AE134" s="86" t="e">
        <f>VLOOKUP(A134,'[3]chen TL'!$D$2:$AT$47,43,0)</f>
        <v>#N/A</v>
      </c>
      <c r="AF134" s="89" t="s">
        <v>49</v>
      </c>
      <c r="AG134" s="86"/>
      <c r="AH134" s="86"/>
      <c r="AI134" s="115"/>
      <c r="AJ134" s="115"/>
    </row>
    <row r="135" spans="1:36" ht="72.75" customHeight="1" x14ac:dyDescent="0.25">
      <c r="A135" s="79" t="str">
        <f t="shared" si="8"/>
        <v xml:space="preserve"> </v>
      </c>
      <c r="B135" s="80">
        <v>138</v>
      </c>
      <c r="C135" s="81">
        <f>VLOOKUP(A135,'[1]tong d1-d2'!$A$7:$C$503,3,0)</f>
        <v>0</v>
      </c>
      <c r="D135" s="82"/>
      <c r="E135" s="83"/>
      <c r="F135" s="84"/>
      <c r="G135" s="85"/>
      <c r="H135" s="81">
        <f>VLOOKUP(A135,'[1]tong d1-d2'!$A$7:$G$503,7,0)</f>
        <v>0</v>
      </c>
      <c r="I135" s="80">
        <f>VLOOKUP(A135,'[1]tong d1-d2'!$A$7:$E$503,5,0)</f>
        <v>0</v>
      </c>
      <c r="J135" s="80" t="e">
        <f>VLOOKUP(A135,'[2]fie nguon'!$C$2:$H$462,6,0)</f>
        <v>#N/A</v>
      </c>
      <c r="K135" s="80" t="e">
        <f>VLOOKUP(A135,'[2]fie nguon'!$C$2:$J$462,8,0)</f>
        <v>#N/A</v>
      </c>
      <c r="L135" s="80" t="e">
        <f>VLOOKUP(A135,'[2]fie nguon'!$C$2:$I$462,7,0)</f>
        <v>#N/A</v>
      </c>
      <c r="M135" s="86"/>
      <c r="N135" s="86"/>
      <c r="O135" s="80" t="e">
        <f>VLOOKUP(A135,'[2]fie nguon'!$C$2:$L$462,10,0)</f>
        <v>#N/A</v>
      </c>
      <c r="P135" s="80" t="e">
        <f>VLOOKUP(A135,'[2]fie nguon'!$C$2:$M$462,11,0)</f>
        <v>#N/A</v>
      </c>
      <c r="Q135" s="80" t="e">
        <f>VLOOKUP(A135,'[2]fie nguon'!$C$2:$N$462,12,0)</f>
        <v>#N/A</v>
      </c>
      <c r="R135" s="80" t="e">
        <f>VLOOKUP(A135,'[2]fie nguon'!$C$2:$R$462,16,0)</f>
        <v>#N/A</v>
      </c>
      <c r="S135" s="88" t="e">
        <f>VLOOKUP(A135,'[6]chen TL'!$D$2:$AI$51,32,0)</f>
        <v>#N/A</v>
      </c>
      <c r="T135" s="86"/>
      <c r="U135" s="101" t="e">
        <f>VLOOKUP(A135,'[6]chen TL'!$D$2:$AL$51,35,0)</f>
        <v>#N/A</v>
      </c>
      <c r="V135" s="87" t="e">
        <f t="shared" si="9"/>
        <v>#N/A</v>
      </c>
      <c r="W135" s="86"/>
      <c r="X135" s="81" t="str">
        <f>VLOOKUP(A135,'[1]tong d1-d2'!$A$7:$J$503,10,0)</f>
        <v>4094/QĐ-ĐHKT ngày 16/12/2016 của Hiệu trưởng Trường ĐHKT</v>
      </c>
      <c r="Y135" s="88" t="e">
        <f>VLOOKUP(A135,'[3]chen TL'!$D$2:$BD$46,53,0)</f>
        <v>#N/A</v>
      </c>
      <c r="Z135" s="86" t="e">
        <f>VLOOKUP(A135,'[3]chen TL'!$D$2:$R$49,15,0)</f>
        <v>#N/A</v>
      </c>
      <c r="AA135" s="86" t="e">
        <f>VLOOKUP(A135,'[3]chen TL'!$D$2:$U$49,18,0)</f>
        <v>#N/A</v>
      </c>
      <c r="AB135" s="86" t="e">
        <f>VLOOKUP(A135,'[3]chen TL'!$D$2:$X$49,21,0)</f>
        <v>#N/A</v>
      </c>
      <c r="AC135" s="86" t="e">
        <f>VLOOKUP(A135,'[3]chen TL'!$D$2:$AA$49,24,0)</f>
        <v>#N/A</v>
      </c>
      <c r="AD135" s="86" t="e">
        <f>VLOOKUP(A135,'[3]chen TL'!$D$2:$AD$49,27,0)</f>
        <v>#N/A</v>
      </c>
      <c r="AE135" s="86" t="e">
        <f>VLOOKUP(A135,'[3]chen TL'!$D$2:$AT$47,43,0)</f>
        <v>#N/A</v>
      </c>
      <c r="AF135" s="89" t="s">
        <v>88</v>
      </c>
      <c r="AG135" s="86"/>
      <c r="AH135" s="86"/>
      <c r="AI135" s="115"/>
      <c r="AJ135" s="115"/>
    </row>
    <row r="136" spans="1:36" ht="84.75" customHeight="1" x14ac:dyDescent="0.25">
      <c r="A136" s="79" t="str">
        <f t="shared" si="8"/>
        <v xml:space="preserve"> </v>
      </c>
      <c r="B136" s="80">
        <v>139</v>
      </c>
      <c r="C136" s="81">
        <f>VLOOKUP(A136,'[1]tong d1-d2'!$A$7:$C$503,3,0)</f>
        <v>0</v>
      </c>
      <c r="D136" s="82"/>
      <c r="E136" s="83"/>
      <c r="F136" s="84"/>
      <c r="G136" s="85"/>
      <c r="H136" s="81">
        <f>VLOOKUP(A136,'[1]tong d1-d2'!$A$7:$G$503,7,0)</f>
        <v>0</v>
      </c>
      <c r="I136" s="80">
        <f>VLOOKUP(A136,'[1]tong d1-d2'!$A$7:$E$503,5,0)</f>
        <v>0</v>
      </c>
      <c r="J136" s="80" t="e">
        <f>VLOOKUP(A136,'[2]fie nguon'!$C$2:$H$462,6,0)</f>
        <v>#N/A</v>
      </c>
      <c r="K136" s="80" t="e">
        <f>VLOOKUP(A136,'[2]fie nguon'!$C$2:$J$462,8,0)</f>
        <v>#N/A</v>
      </c>
      <c r="L136" s="80" t="e">
        <f>VLOOKUP(A136,'[2]fie nguon'!$C$2:$I$462,7,0)</f>
        <v>#N/A</v>
      </c>
      <c r="M136" s="86"/>
      <c r="N136" s="86"/>
      <c r="O136" s="80" t="e">
        <f>VLOOKUP(A136,'[2]fie nguon'!$C$2:$L$462,10,0)</f>
        <v>#N/A</v>
      </c>
      <c r="P136" s="80" t="e">
        <f>VLOOKUP(A136,'[2]fie nguon'!$C$2:$M$462,11,0)</f>
        <v>#N/A</v>
      </c>
      <c r="Q136" s="80" t="e">
        <f>VLOOKUP(A136,'[2]fie nguon'!$C$2:$N$462,12,0)</f>
        <v>#N/A</v>
      </c>
      <c r="R136" s="80" t="e">
        <f>VLOOKUP(A136,'[2]fie nguon'!$C$2:$R$462,16,0)</f>
        <v>#N/A</v>
      </c>
      <c r="S136" s="88" t="e">
        <f>VLOOKUP(A136,'[6]chen TL'!$D$2:$AI$51,32,0)</f>
        <v>#N/A</v>
      </c>
      <c r="T136" s="86"/>
      <c r="U136" s="101" t="e">
        <f>VLOOKUP(A136,'[6]chen TL'!$D$2:$AL$51,35,0)</f>
        <v>#N/A</v>
      </c>
      <c r="V136" s="87" t="e">
        <f t="shared" si="9"/>
        <v>#N/A</v>
      </c>
      <c r="W136" s="86"/>
      <c r="X136" s="81" t="str">
        <f>VLOOKUP(A136,'[1]tong d1-d2'!$A$7:$J$503,10,0)</f>
        <v>4094/QĐ-ĐHKT ngày 16/12/2016 của Hiệu trưởng Trường ĐHKT</v>
      </c>
      <c r="Y136" s="88" t="e">
        <f>VLOOKUP(A136,'[3]chen TL'!$D$2:$BD$46,53,0)</f>
        <v>#N/A</v>
      </c>
      <c r="Z136" s="86" t="e">
        <f>VLOOKUP(A136,'[3]chen TL'!$D$2:$R$49,15,0)</f>
        <v>#N/A</v>
      </c>
      <c r="AA136" s="86" t="e">
        <f>VLOOKUP(A136,'[3]chen TL'!$D$2:$U$49,18,0)</f>
        <v>#N/A</v>
      </c>
      <c r="AB136" s="86" t="e">
        <f>VLOOKUP(A136,'[3]chen TL'!$D$2:$X$49,21,0)</f>
        <v>#N/A</v>
      </c>
      <c r="AC136" s="86" t="e">
        <f>VLOOKUP(A136,'[3]chen TL'!$D$2:$AA$49,24,0)</f>
        <v>#N/A</v>
      </c>
      <c r="AD136" s="86" t="e">
        <f>VLOOKUP(A136,'[3]chen TL'!$D$2:$AD$49,27,0)</f>
        <v>#N/A</v>
      </c>
      <c r="AE136" s="86" t="e">
        <f>VLOOKUP(A136,'[3]chen TL'!$D$2:$AT$47,43,0)</f>
        <v>#N/A</v>
      </c>
      <c r="AF136" s="89" t="s">
        <v>103</v>
      </c>
      <c r="AG136" s="86"/>
      <c r="AH136" s="86"/>
      <c r="AI136" s="115"/>
      <c r="AJ136" s="115"/>
    </row>
    <row r="137" spans="1:36" ht="72.75" customHeight="1" x14ac:dyDescent="0.25">
      <c r="A137" s="79" t="str">
        <f t="shared" si="8"/>
        <v xml:space="preserve"> </v>
      </c>
      <c r="B137" s="80">
        <v>140</v>
      </c>
      <c r="C137" s="81">
        <f>VLOOKUP(A137,'[1]tong d1-d2'!$A$7:$C$503,3,0)</f>
        <v>0</v>
      </c>
      <c r="D137" s="82"/>
      <c r="E137" s="83"/>
      <c r="F137" s="84"/>
      <c r="G137" s="100"/>
      <c r="H137" s="81">
        <f>VLOOKUP(A137,'[1]tong d1-d2'!$A$7:$G$503,7,0)</f>
        <v>0</v>
      </c>
      <c r="I137" s="80">
        <f>VLOOKUP(A137,'[1]tong d1-d2'!$A$7:$E$503,5,0)</f>
        <v>0</v>
      </c>
      <c r="J137" s="80" t="e">
        <f>VLOOKUP(A137,'[2]fie nguon'!$C$2:$H$462,6,0)</f>
        <v>#N/A</v>
      </c>
      <c r="K137" s="80" t="e">
        <f>VLOOKUP(A137,'[2]fie nguon'!$C$2:$J$462,8,0)</f>
        <v>#N/A</v>
      </c>
      <c r="L137" s="80" t="e">
        <f>VLOOKUP(A137,'[2]fie nguon'!$C$2:$I$462,7,0)</f>
        <v>#N/A</v>
      </c>
      <c r="M137" s="86"/>
      <c r="N137" s="86"/>
      <c r="O137" s="80" t="e">
        <f>VLOOKUP(A137,'[2]fie nguon'!$C$2:$L$462,10,0)</f>
        <v>#N/A</v>
      </c>
      <c r="P137" s="80" t="e">
        <f>VLOOKUP(A137,'[2]fie nguon'!$C$2:$M$462,11,0)</f>
        <v>#N/A</v>
      </c>
      <c r="Q137" s="80" t="e">
        <f>VLOOKUP(A137,'[2]fie nguon'!$C$2:$N$462,12,0)</f>
        <v>#N/A</v>
      </c>
      <c r="R137" s="80" t="e">
        <f>VLOOKUP(A137,'[2]fie nguon'!$C$2:$R$462,16,0)</f>
        <v>#N/A</v>
      </c>
      <c r="S137" s="88" t="e">
        <f>VLOOKUP(A137,'[6]chen TL'!$D$2:$AI$51,32,0)</f>
        <v>#N/A</v>
      </c>
      <c r="T137" s="86"/>
      <c r="U137" s="101" t="e">
        <f>VLOOKUP(A137,'[6]chen TL'!$D$2:$AL$51,35,0)</f>
        <v>#N/A</v>
      </c>
      <c r="V137" s="87" t="e">
        <f t="shared" si="9"/>
        <v>#N/A</v>
      </c>
      <c r="W137" s="86"/>
      <c r="X137" s="81" t="str">
        <f>VLOOKUP(A137,'[1]tong d1-d2'!$A$7:$J$503,10,0)</f>
        <v>4094/QĐ-ĐHKT ngày 16/12/2016 của Hiệu trưởng Trường ĐHKT</v>
      </c>
      <c r="Y137" s="88" t="e">
        <f>VLOOKUP(A137,'[3]chen TL'!$D$2:$BD$46,53,0)</f>
        <v>#N/A</v>
      </c>
      <c r="Z137" s="86" t="e">
        <f>VLOOKUP(A137,'[3]chen TL'!$D$2:$R$49,15,0)</f>
        <v>#N/A</v>
      </c>
      <c r="AA137" s="86" t="e">
        <f>VLOOKUP(A137,'[3]chen TL'!$D$2:$U$49,18,0)</f>
        <v>#N/A</v>
      </c>
      <c r="AB137" s="86" t="e">
        <f>VLOOKUP(A137,'[3]chen TL'!$D$2:$X$49,21,0)</f>
        <v>#N/A</v>
      </c>
      <c r="AC137" s="86" t="e">
        <f>VLOOKUP(A137,'[3]chen TL'!$D$2:$AA$49,24,0)</f>
        <v>#N/A</v>
      </c>
      <c r="AD137" s="86" t="e">
        <f>VLOOKUP(A137,'[3]chen TL'!$D$2:$AD$49,27,0)</f>
        <v>#N/A</v>
      </c>
      <c r="AE137" s="86" t="e">
        <f>VLOOKUP(A137,'[3]chen TL'!$D$2:$AT$47,43,0)</f>
        <v>#N/A</v>
      </c>
      <c r="AF137" s="89" t="s">
        <v>78</v>
      </c>
      <c r="AG137" s="86"/>
      <c r="AH137" s="86"/>
      <c r="AI137" s="115"/>
      <c r="AJ137" s="115"/>
    </row>
    <row r="138" spans="1:36" ht="72.75" customHeight="1" x14ac:dyDescent="0.25">
      <c r="A138" s="79" t="str">
        <f t="shared" si="8"/>
        <v xml:space="preserve"> </v>
      </c>
      <c r="B138" s="80">
        <v>141</v>
      </c>
      <c r="C138" s="81">
        <v>15055549</v>
      </c>
      <c r="D138" s="82"/>
      <c r="E138" s="83"/>
      <c r="F138" s="84"/>
      <c r="G138" s="85"/>
      <c r="H138" s="81" t="s">
        <v>32</v>
      </c>
      <c r="I138" s="80" t="s">
        <v>33</v>
      </c>
      <c r="J138" s="80" t="e">
        <f>VLOOKUP(A138,'[2]fie nguon'!$C$2:$H$462,6,0)</f>
        <v>#N/A</v>
      </c>
      <c r="K138" s="80" t="e">
        <f>VLOOKUP(A138,'[2]fie nguon'!$C$2:$J$462,8,0)</f>
        <v>#N/A</v>
      </c>
      <c r="L138" s="80" t="e">
        <f>VLOOKUP(A138,'[2]fie nguon'!$C$2:$I$462,7,0)</f>
        <v>#N/A</v>
      </c>
      <c r="M138" s="86"/>
      <c r="N138" s="86"/>
      <c r="O138" s="80" t="e">
        <f>VLOOKUP(A138,'[2]fie nguon'!$C$2:$L$462,10,0)</f>
        <v>#N/A</v>
      </c>
      <c r="P138" s="80" t="e">
        <f>VLOOKUP(A138,'[2]fie nguon'!$C$2:$M$462,11,0)</f>
        <v>#N/A</v>
      </c>
      <c r="Q138" s="80" t="e">
        <f>VLOOKUP(A138,'[2]fie nguon'!$C$2:$N$462,12,0)</f>
        <v>#N/A</v>
      </c>
      <c r="R138" s="80" t="e">
        <f>VLOOKUP(A138,'[2]fie nguon'!$C$2:$R$462,16,0)</f>
        <v>#N/A</v>
      </c>
      <c r="S138" s="88" t="e">
        <f>VLOOKUP(A138,'[6]chen TL'!$D$2:$AI$51,32,0)</f>
        <v>#N/A</v>
      </c>
      <c r="T138" s="86"/>
      <c r="U138" s="101" t="e">
        <f>VLOOKUP(A138,'[6]chen TL'!$D$2:$AL$51,35,0)</f>
        <v>#N/A</v>
      </c>
      <c r="V138" s="87" t="e">
        <f t="shared" si="9"/>
        <v>#N/A</v>
      </c>
      <c r="W138" s="86"/>
      <c r="X138" s="81" t="s">
        <v>39</v>
      </c>
      <c r="Y138" s="88" t="e">
        <f>VLOOKUP(A138,'[3]chen TL'!$D$2:$BD$46,53,0)</f>
        <v>#N/A</v>
      </c>
      <c r="Z138" s="86" t="e">
        <f>VLOOKUP(A138,'[3]chen TL'!$D$2:$R$49,15,0)</f>
        <v>#N/A</v>
      </c>
      <c r="AA138" s="86" t="e">
        <f>VLOOKUP(A138,'[3]chen TL'!$D$2:$U$49,18,0)</f>
        <v>#N/A</v>
      </c>
      <c r="AB138" s="86" t="e">
        <f>VLOOKUP(A138,'[3]chen TL'!$D$2:$X$49,21,0)</f>
        <v>#N/A</v>
      </c>
      <c r="AC138" s="86" t="e">
        <f>VLOOKUP(A138,'[3]chen TL'!$D$2:$AA$49,24,0)</f>
        <v>#N/A</v>
      </c>
      <c r="AD138" s="86" t="e">
        <f>VLOOKUP(A138,'[3]chen TL'!$D$2:$AD$49,27,0)</f>
        <v>#N/A</v>
      </c>
      <c r="AE138" s="86" t="e">
        <f>VLOOKUP(A138,'[3]chen TL'!$D$2:$AT$47,43,0)</f>
        <v>#N/A</v>
      </c>
      <c r="AF138" s="89" t="s">
        <v>67</v>
      </c>
      <c r="AG138" s="86"/>
      <c r="AH138" s="86"/>
      <c r="AI138" s="117"/>
      <c r="AJ138" s="117"/>
    </row>
    <row r="139" spans="1:36" ht="72.75" customHeight="1" x14ac:dyDescent="0.25">
      <c r="A139" s="79" t="str">
        <f t="shared" si="8"/>
        <v xml:space="preserve"> </v>
      </c>
      <c r="B139" s="80">
        <v>142</v>
      </c>
      <c r="C139" s="81">
        <f>VLOOKUP(A139,'[1]tong d1-d2'!$A$7:$C$503,3,0)</f>
        <v>0</v>
      </c>
      <c r="D139" s="82"/>
      <c r="E139" s="83"/>
      <c r="F139" s="84"/>
      <c r="G139" s="85"/>
      <c r="H139" s="81">
        <f>VLOOKUP(A139,'[1]tong d1-d2'!$A$7:$G$503,7,0)</f>
        <v>0</v>
      </c>
      <c r="I139" s="80">
        <f>VLOOKUP(A139,'[1]tong d1-d2'!$A$7:$E$503,5,0)</f>
        <v>0</v>
      </c>
      <c r="J139" s="80" t="e">
        <f>VLOOKUP(A139,'[2]fie nguon'!$C$2:$H$462,6,0)</f>
        <v>#N/A</v>
      </c>
      <c r="K139" s="80" t="e">
        <f>VLOOKUP(A139,'[2]fie nguon'!$C$2:$J$462,8,0)</f>
        <v>#N/A</v>
      </c>
      <c r="L139" s="80" t="e">
        <f>VLOOKUP(A139,'[2]fie nguon'!$C$2:$I$462,7,0)</f>
        <v>#N/A</v>
      </c>
      <c r="M139" s="86"/>
      <c r="N139" s="86"/>
      <c r="O139" s="80" t="e">
        <f>VLOOKUP(A139,'[2]fie nguon'!$C$2:$L$462,10,0)</f>
        <v>#N/A</v>
      </c>
      <c r="P139" s="80" t="e">
        <f>VLOOKUP(A139,'[2]fie nguon'!$C$2:$M$462,11,0)</f>
        <v>#N/A</v>
      </c>
      <c r="Q139" s="80" t="e">
        <f>VLOOKUP(A139,'[2]fie nguon'!$C$2:$N$462,12,0)</f>
        <v>#N/A</v>
      </c>
      <c r="R139" s="80" t="e">
        <f>VLOOKUP(A139,'[2]fie nguon'!$C$2:$R$462,16,0)</f>
        <v>#N/A</v>
      </c>
      <c r="S139" s="88" t="e">
        <f>VLOOKUP(A139,'[6]chen TL'!$D$2:$AI$51,32,0)</f>
        <v>#N/A</v>
      </c>
      <c r="T139" s="86"/>
      <c r="U139" s="101" t="e">
        <f>VLOOKUP(A139,'[6]chen TL'!$D$2:$AL$51,35,0)</f>
        <v>#N/A</v>
      </c>
      <c r="V139" s="87" t="e">
        <f t="shared" si="9"/>
        <v>#N/A</v>
      </c>
      <c r="W139" s="86"/>
      <c r="X139" s="81" t="str">
        <f>VLOOKUP(A139,'[1]tong d1-d2'!$A$7:$J$503,10,0)</f>
        <v>4094/QĐ-ĐHKT ngày 16/12/2016 của Hiệu trưởng Trường ĐHKT</v>
      </c>
      <c r="Y139" s="88" t="e">
        <f>VLOOKUP(A139,'[3]chen TL'!$D$2:$BD$46,53,0)</f>
        <v>#N/A</v>
      </c>
      <c r="Z139" s="86" t="e">
        <f>VLOOKUP(A139,'[3]chen TL'!$D$2:$R$49,15,0)</f>
        <v>#N/A</v>
      </c>
      <c r="AA139" s="86" t="e">
        <f>VLOOKUP(A139,'[3]chen TL'!$D$2:$U$49,18,0)</f>
        <v>#N/A</v>
      </c>
      <c r="AB139" s="86" t="e">
        <f>VLOOKUP(A139,'[3]chen TL'!$D$2:$X$49,21,0)</f>
        <v>#N/A</v>
      </c>
      <c r="AC139" s="86" t="e">
        <f>VLOOKUP(A139,'[3]chen TL'!$D$2:$AA$49,24,0)</f>
        <v>#N/A</v>
      </c>
      <c r="AD139" s="86" t="e">
        <f>VLOOKUP(A139,'[3]chen TL'!$D$2:$AD$49,27,0)</f>
        <v>#N/A</v>
      </c>
      <c r="AE139" s="86" t="e">
        <f>VLOOKUP(A139,'[3]chen TL'!$D$2:$AT$47,43,0)</f>
        <v>#N/A</v>
      </c>
      <c r="AF139" s="89" t="s">
        <v>50</v>
      </c>
      <c r="AG139" s="86"/>
      <c r="AH139" s="86"/>
      <c r="AI139" s="115"/>
      <c r="AJ139" s="115"/>
    </row>
    <row r="140" spans="1:36" ht="75.75" customHeight="1" x14ac:dyDescent="0.25">
      <c r="A140" s="59" t="str">
        <f t="shared" si="8"/>
        <v xml:space="preserve"> </v>
      </c>
      <c r="B140" s="80">
        <v>143</v>
      </c>
      <c r="C140" s="81">
        <f>VLOOKUP(A140,'[1]tong d1-d2'!$A$7:$C$503,3,0)</f>
        <v>0</v>
      </c>
      <c r="D140" s="82"/>
      <c r="E140" s="83"/>
      <c r="F140" s="84"/>
      <c r="G140" s="85"/>
      <c r="H140" s="81">
        <f>VLOOKUP(A140,'[1]tong d1-d2'!$A$7:$G$503,7,0)</f>
        <v>0</v>
      </c>
      <c r="I140" s="80">
        <f>VLOOKUP(A140,'[1]tong d1-d2'!$A$7:$E$503,5,0)</f>
        <v>0</v>
      </c>
      <c r="J140" s="80" t="e">
        <f>VLOOKUP(A140,'[2]fie nguon'!$C$2:$H$462,6,0)</f>
        <v>#N/A</v>
      </c>
      <c r="K140" s="80" t="e">
        <f>VLOOKUP(A140,'[2]fie nguon'!$C$2:$J$462,8,0)</f>
        <v>#N/A</v>
      </c>
      <c r="L140" s="80" t="e">
        <f>VLOOKUP(A140,'[2]fie nguon'!$C$2:$I$462,7,0)</f>
        <v>#N/A</v>
      </c>
      <c r="M140" s="86"/>
      <c r="N140" s="86"/>
      <c r="O140" s="80" t="e">
        <f>VLOOKUP(A140,'[2]fie nguon'!$C$2:$L$462,10,0)</f>
        <v>#N/A</v>
      </c>
      <c r="P140" s="80" t="e">
        <f>VLOOKUP(A140,'[2]fie nguon'!$C$2:$M$462,11,0)</f>
        <v>#N/A</v>
      </c>
      <c r="Q140" s="80" t="e">
        <f>VLOOKUP(A140,'[2]fie nguon'!$C$2:$N$462,12,0)</f>
        <v>#N/A</v>
      </c>
      <c r="R140" s="80" t="e">
        <f>VLOOKUP(A140,'[2]fie nguon'!$C$2:$R$462,16,0)</f>
        <v>#N/A</v>
      </c>
      <c r="S140" s="88" t="e">
        <f>VLOOKUP(A140,'[6]chen TL'!$D$2:$AI$51,32,0)</f>
        <v>#N/A</v>
      </c>
      <c r="T140" s="86"/>
      <c r="U140" s="101" t="e">
        <f>VLOOKUP(A140,'[6]chen TL'!$D$2:$AL$51,35,0)</f>
        <v>#N/A</v>
      </c>
      <c r="V140" s="87" t="e">
        <f t="shared" si="9"/>
        <v>#N/A</v>
      </c>
      <c r="W140" s="86"/>
      <c r="X140" s="81" t="str">
        <f>VLOOKUP(A140,'[1]tong d1-d2'!$A$7:$J$503,10,0)</f>
        <v>4094/QĐ-ĐHKT ngày 16/12/2016 của Hiệu trưởng Trường ĐHKT</v>
      </c>
      <c r="Y140" s="88" t="e">
        <f>VLOOKUP(A140,'[3]chen TL'!$D$2:$BD$46,53,0)</f>
        <v>#N/A</v>
      </c>
      <c r="Z140" s="86" t="e">
        <f>VLOOKUP(A140,'[3]chen TL'!$D$2:$R$49,15,0)</f>
        <v>#N/A</v>
      </c>
      <c r="AA140" s="86" t="e">
        <f>VLOOKUP(A140,'[3]chen TL'!$D$2:$U$49,18,0)</f>
        <v>#N/A</v>
      </c>
      <c r="AB140" s="86" t="e">
        <f>VLOOKUP(A140,'[3]chen TL'!$D$2:$X$49,21,0)</f>
        <v>#N/A</v>
      </c>
      <c r="AC140" s="86" t="e">
        <f>VLOOKUP(A140,'[3]chen TL'!$D$2:$AA$49,24,0)</f>
        <v>#N/A</v>
      </c>
      <c r="AD140" s="86" t="e">
        <f>VLOOKUP(A140,'[3]chen TL'!$D$2:$AD$49,27,0)</f>
        <v>#N/A</v>
      </c>
      <c r="AE140" s="86" t="e">
        <f>VLOOKUP(A140,'[3]chen TL'!$D$2:$AT$47,43,0)</f>
        <v>#N/A</v>
      </c>
      <c r="AF140" s="89" t="s">
        <v>116</v>
      </c>
      <c r="AG140" s="86"/>
      <c r="AH140" s="86"/>
      <c r="AI140" s="115"/>
      <c r="AJ140" s="115"/>
    </row>
    <row r="141" spans="1:36" ht="72.75" customHeight="1" x14ac:dyDescent="0.25">
      <c r="A141" s="79" t="str">
        <f t="shared" si="8"/>
        <v xml:space="preserve"> </v>
      </c>
      <c r="B141" s="80">
        <v>144</v>
      </c>
      <c r="C141" s="81">
        <f>VLOOKUP(A141,'[1]tong d1-d2'!$A$7:$C$503,3,0)</f>
        <v>0</v>
      </c>
      <c r="D141" s="82"/>
      <c r="E141" s="83"/>
      <c r="F141" s="84"/>
      <c r="G141" s="85"/>
      <c r="H141" s="81">
        <f>VLOOKUP(A141,'[1]tong d1-d2'!$A$7:$G$503,7,0)</f>
        <v>0</v>
      </c>
      <c r="I141" s="80">
        <f>VLOOKUP(A141,'[1]tong d1-d2'!$A$7:$E$503,5,0)</f>
        <v>0</v>
      </c>
      <c r="J141" s="80" t="e">
        <f>VLOOKUP(A141,'[2]fie nguon'!$C$2:$H$462,6,0)</f>
        <v>#N/A</v>
      </c>
      <c r="K141" s="80" t="e">
        <f>VLOOKUP(A141,'[2]fie nguon'!$C$2:$J$462,8,0)</f>
        <v>#N/A</v>
      </c>
      <c r="L141" s="80" t="e">
        <f>VLOOKUP(A141,'[2]fie nguon'!$C$2:$I$462,7,0)</f>
        <v>#N/A</v>
      </c>
      <c r="M141" s="86"/>
      <c r="N141" s="86"/>
      <c r="O141" s="80" t="e">
        <f>VLOOKUP(A141,'[2]fie nguon'!$C$2:$L$462,10,0)</f>
        <v>#N/A</v>
      </c>
      <c r="P141" s="80" t="e">
        <f>VLOOKUP(A141,'[2]fie nguon'!$C$2:$M$462,11,0)</f>
        <v>#N/A</v>
      </c>
      <c r="Q141" s="80" t="e">
        <f>VLOOKUP(A141,'[2]fie nguon'!$C$2:$N$462,12,0)</f>
        <v>#N/A</v>
      </c>
      <c r="R141" s="80" t="e">
        <f>VLOOKUP(A141,'[2]fie nguon'!$C$2:$R$462,16,0)</f>
        <v>#N/A</v>
      </c>
      <c r="S141" s="88" t="e">
        <f>VLOOKUP(A141,'[6]chen TL'!$D$2:$AI$51,32,0)</f>
        <v>#N/A</v>
      </c>
      <c r="T141" s="86"/>
      <c r="U141" s="101" t="e">
        <f>VLOOKUP(A141,'[6]chen TL'!$D$2:$AL$51,35,0)</f>
        <v>#N/A</v>
      </c>
      <c r="V141" s="87" t="e">
        <f t="shared" si="9"/>
        <v>#N/A</v>
      </c>
      <c r="W141" s="86"/>
      <c r="X141" s="81" t="str">
        <f>VLOOKUP(A141,'[1]tong d1-d2'!$A$7:$J$503,10,0)</f>
        <v>4094/QĐ-ĐHKT ngày 16/12/2016 của Hiệu trưởng Trường ĐHKT</v>
      </c>
      <c r="Y141" s="88" t="e">
        <f>VLOOKUP(A141,'[3]chen TL'!$D$2:$BD$46,53,0)</f>
        <v>#N/A</v>
      </c>
      <c r="Z141" s="86" t="e">
        <f>VLOOKUP(A141,'[3]chen TL'!$D$2:$R$49,15,0)</f>
        <v>#N/A</v>
      </c>
      <c r="AA141" s="86" t="e">
        <f>VLOOKUP(A141,'[3]chen TL'!$D$2:$U$49,18,0)</f>
        <v>#N/A</v>
      </c>
      <c r="AB141" s="86" t="e">
        <f>VLOOKUP(A141,'[3]chen TL'!$D$2:$X$49,21,0)</f>
        <v>#N/A</v>
      </c>
      <c r="AC141" s="86" t="e">
        <f>VLOOKUP(A141,'[3]chen TL'!$D$2:$AA$49,24,0)</f>
        <v>#N/A</v>
      </c>
      <c r="AD141" s="86" t="e">
        <f>VLOOKUP(A141,'[3]chen TL'!$D$2:$AD$49,27,0)</f>
        <v>#N/A</v>
      </c>
      <c r="AE141" s="86" t="e">
        <f>VLOOKUP(A141,'[3]chen TL'!$D$2:$AT$47,43,0)</f>
        <v>#N/A</v>
      </c>
      <c r="AF141" s="89" t="s">
        <v>90</v>
      </c>
      <c r="AG141" s="86"/>
      <c r="AH141" s="86"/>
      <c r="AI141" s="115"/>
      <c r="AJ141" s="115"/>
    </row>
    <row r="142" spans="1:36" ht="72.75" customHeight="1" x14ac:dyDescent="0.25">
      <c r="A142" s="79" t="str">
        <f t="shared" si="8"/>
        <v xml:space="preserve"> </v>
      </c>
      <c r="B142" s="80">
        <v>145</v>
      </c>
      <c r="C142" s="81">
        <f>VLOOKUP(A142,'[1]tong d1-d2'!$A$7:$C$503,3,0)</f>
        <v>0</v>
      </c>
      <c r="D142" s="82"/>
      <c r="E142" s="83"/>
      <c r="F142" s="84"/>
      <c r="G142" s="85"/>
      <c r="H142" s="81">
        <f>VLOOKUP(A142,'[1]tong d1-d2'!$A$7:$G$503,7,0)</f>
        <v>0</v>
      </c>
      <c r="I142" s="80">
        <f>VLOOKUP(A142,'[1]tong d1-d2'!$A$7:$E$503,5,0)</f>
        <v>0</v>
      </c>
      <c r="J142" s="80" t="e">
        <f>VLOOKUP(A142,'[2]fie nguon'!$C$2:$H$462,6,0)</f>
        <v>#N/A</v>
      </c>
      <c r="K142" s="80" t="e">
        <f>VLOOKUP(A142,'[2]fie nguon'!$C$2:$J$462,8,0)</f>
        <v>#N/A</v>
      </c>
      <c r="L142" s="80" t="e">
        <f>VLOOKUP(A142,'[2]fie nguon'!$C$2:$I$462,7,0)</f>
        <v>#N/A</v>
      </c>
      <c r="M142" s="86"/>
      <c r="N142" s="86"/>
      <c r="O142" s="80" t="e">
        <f>VLOOKUP(A142,'[2]fie nguon'!$C$2:$L$462,10,0)</f>
        <v>#N/A</v>
      </c>
      <c r="P142" s="80" t="e">
        <f>VLOOKUP(A142,'[2]fie nguon'!$C$2:$M$462,11,0)</f>
        <v>#N/A</v>
      </c>
      <c r="Q142" s="80" t="e">
        <f>VLOOKUP(A142,'[2]fie nguon'!$C$2:$N$462,12,0)</f>
        <v>#N/A</v>
      </c>
      <c r="R142" s="80" t="e">
        <f>VLOOKUP(A142,'[2]fie nguon'!$C$2:$R$462,16,0)</f>
        <v>#N/A</v>
      </c>
      <c r="S142" s="88" t="e">
        <f>VLOOKUP(A142,'[6]chen TL'!$D$2:$AI$51,32,0)</f>
        <v>#N/A</v>
      </c>
      <c r="T142" s="86"/>
      <c r="U142" s="101" t="e">
        <f>VLOOKUP(A142,'[6]chen TL'!$D$2:$AL$51,35,0)</f>
        <v>#N/A</v>
      </c>
      <c r="V142" s="87" t="e">
        <f t="shared" si="9"/>
        <v>#N/A</v>
      </c>
      <c r="W142" s="86"/>
      <c r="X142" s="81" t="str">
        <f>VLOOKUP(A142,'[1]tong d1-d2'!$A$7:$J$503,10,0)</f>
        <v>4094/QĐ-ĐHKT ngày 16/12/2016 của Hiệu trưởng Trường ĐHKT</v>
      </c>
      <c r="Y142" s="88" t="e">
        <f>VLOOKUP(A142,'[3]chen TL'!$D$2:$BD$46,53,0)</f>
        <v>#N/A</v>
      </c>
      <c r="Z142" s="86" t="e">
        <f>VLOOKUP(A142,'[3]chen TL'!$D$2:$R$49,15,0)</f>
        <v>#N/A</v>
      </c>
      <c r="AA142" s="86" t="e">
        <f>VLOOKUP(A142,'[3]chen TL'!$D$2:$U$49,18,0)</f>
        <v>#N/A</v>
      </c>
      <c r="AB142" s="86" t="e">
        <f>VLOOKUP(A142,'[3]chen TL'!$D$2:$X$49,21,0)</f>
        <v>#N/A</v>
      </c>
      <c r="AC142" s="86" t="e">
        <f>VLOOKUP(A142,'[3]chen TL'!$D$2:$AA$49,24,0)</f>
        <v>#N/A</v>
      </c>
      <c r="AD142" s="86" t="e">
        <f>VLOOKUP(A142,'[3]chen TL'!$D$2:$AD$49,27,0)</f>
        <v>#N/A</v>
      </c>
      <c r="AE142" s="86" t="e">
        <f>VLOOKUP(A142,'[3]chen TL'!$D$2:$AT$47,43,0)</f>
        <v>#N/A</v>
      </c>
      <c r="AF142" s="89" t="s">
        <v>62</v>
      </c>
      <c r="AG142" s="86"/>
      <c r="AH142" s="86"/>
      <c r="AI142" s="115"/>
      <c r="AJ142" s="115"/>
    </row>
    <row r="143" spans="1:36" ht="72.75" customHeight="1" x14ac:dyDescent="0.25">
      <c r="A143" s="79" t="str">
        <f t="shared" si="8"/>
        <v xml:space="preserve"> </v>
      </c>
      <c r="B143" s="80">
        <v>146</v>
      </c>
      <c r="C143" s="81">
        <f>VLOOKUP(A143,'[1]tong d1-d2'!$A$7:$C$503,3,0)</f>
        <v>0</v>
      </c>
      <c r="D143" s="82"/>
      <c r="E143" s="83"/>
      <c r="F143" s="84"/>
      <c r="G143" s="85"/>
      <c r="H143" s="81">
        <f>VLOOKUP(A143,'[1]tong d1-d2'!$A$7:$G$503,7,0)</f>
        <v>0</v>
      </c>
      <c r="I143" s="80">
        <f>VLOOKUP(A143,'[1]tong d1-d2'!$A$7:$E$503,5,0)</f>
        <v>0</v>
      </c>
      <c r="J143" s="80" t="e">
        <f>VLOOKUP(A143,'[2]fie nguon'!$C$2:$H$462,6,0)</f>
        <v>#N/A</v>
      </c>
      <c r="K143" s="80" t="e">
        <f>VLOOKUP(A143,'[2]fie nguon'!$C$2:$J$462,8,0)</f>
        <v>#N/A</v>
      </c>
      <c r="L143" s="80" t="e">
        <f>VLOOKUP(A143,'[2]fie nguon'!$C$2:$I$462,7,0)</f>
        <v>#N/A</v>
      </c>
      <c r="M143" s="86"/>
      <c r="N143" s="86"/>
      <c r="O143" s="80" t="e">
        <f>VLOOKUP(A143,'[2]fie nguon'!$C$2:$L$462,10,0)</f>
        <v>#N/A</v>
      </c>
      <c r="P143" s="80" t="e">
        <f>VLOOKUP(A143,'[2]fie nguon'!$C$2:$M$462,11,0)</f>
        <v>#N/A</v>
      </c>
      <c r="Q143" s="80" t="e">
        <f>VLOOKUP(A143,'[2]fie nguon'!$C$2:$N$462,12,0)</f>
        <v>#N/A</v>
      </c>
      <c r="R143" s="80" t="e">
        <f>VLOOKUP(A143,'[2]fie nguon'!$C$2:$R$462,16,0)</f>
        <v>#N/A</v>
      </c>
      <c r="S143" s="88" t="e">
        <f>VLOOKUP(A143,'[6]chen TL'!$D$2:$AI$51,32,0)</f>
        <v>#N/A</v>
      </c>
      <c r="T143" s="86"/>
      <c r="U143" s="101" t="e">
        <f>VLOOKUP(A143,'[6]chen TL'!$D$2:$AL$51,35,0)</f>
        <v>#N/A</v>
      </c>
      <c r="V143" s="87" t="e">
        <f t="shared" si="9"/>
        <v>#N/A</v>
      </c>
      <c r="W143" s="86"/>
      <c r="X143" s="81" t="str">
        <f>VLOOKUP(A143,'[1]tong d1-d2'!$A$7:$J$503,10,0)</f>
        <v>4094/QĐ-ĐHKT ngày 16/12/2016 của Hiệu trưởng Trường ĐHKT</v>
      </c>
      <c r="Y143" s="88" t="e">
        <f>VLOOKUP(A143,'[3]chen TL'!$D$2:$BD$46,53,0)</f>
        <v>#N/A</v>
      </c>
      <c r="Z143" s="86" t="e">
        <f>VLOOKUP(A143,'[3]chen TL'!$D$2:$R$49,15,0)</f>
        <v>#N/A</v>
      </c>
      <c r="AA143" s="86" t="e">
        <f>VLOOKUP(A143,'[3]chen TL'!$D$2:$U$49,18,0)</f>
        <v>#N/A</v>
      </c>
      <c r="AB143" s="86" t="e">
        <f>VLOOKUP(A143,'[3]chen TL'!$D$2:$X$49,21,0)</f>
        <v>#N/A</v>
      </c>
      <c r="AC143" s="86" t="e">
        <f>VLOOKUP(A143,'[3]chen TL'!$D$2:$AA$49,24,0)</f>
        <v>#N/A</v>
      </c>
      <c r="AD143" s="86" t="e">
        <f>VLOOKUP(A143,'[3]chen TL'!$D$2:$AD$49,27,0)</f>
        <v>#N/A</v>
      </c>
      <c r="AE143" s="86" t="e">
        <f>VLOOKUP(A143,'[3]chen TL'!$D$2:$AT$47,43,0)</f>
        <v>#N/A</v>
      </c>
      <c r="AF143" s="89" t="s">
        <v>91</v>
      </c>
      <c r="AG143" s="86"/>
      <c r="AH143" s="86"/>
      <c r="AI143" s="115"/>
      <c r="AJ143" s="115"/>
    </row>
    <row r="144" spans="1:36" ht="72.75" customHeight="1" x14ac:dyDescent="0.25">
      <c r="A144" s="79" t="str">
        <f t="shared" si="8"/>
        <v xml:space="preserve"> </v>
      </c>
      <c r="B144" s="80">
        <v>147</v>
      </c>
      <c r="C144" s="81">
        <f>VLOOKUP(A144,'[1]tong d1-d2'!$A$7:$C$503,3,0)</f>
        <v>0</v>
      </c>
      <c r="D144" s="82"/>
      <c r="E144" s="83"/>
      <c r="F144" s="84"/>
      <c r="G144" s="85"/>
      <c r="H144" s="81">
        <f>VLOOKUP(A144,'[1]tong d1-d2'!$A$7:$G$503,7,0)</f>
        <v>0</v>
      </c>
      <c r="I144" s="80">
        <f>VLOOKUP(A144,'[1]tong d1-d2'!$A$7:$E$503,5,0)</f>
        <v>0</v>
      </c>
      <c r="J144" s="80" t="e">
        <f>VLOOKUP(A144,'[2]fie nguon'!$C$2:$H$462,6,0)</f>
        <v>#N/A</v>
      </c>
      <c r="K144" s="80" t="e">
        <f>VLOOKUP(A144,'[2]fie nguon'!$C$2:$J$462,8,0)</f>
        <v>#N/A</v>
      </c>
      <c r="L144" s="80" t="e">
        <f>VLOOKUP(A144,'[2]fie nguon'!$C$2:$I$462,7,0)</f>
        <v>#N/A</v>
      </c>
      <c r="M144" s="86"/>
      <c r="N144" s="86"/>
      <c r="O144" s="80" t="e">
        <f>VLOOKUP(A144,'[2]fie nguon'!$C$2:$L$462,10,0)</f>
        <v>#N/A</v>
      </c>
      <c r="P144" s="80" t="e">
        <f>VLOOKUP(A144,'[2]fie nguon'!$C$2:$M$462,11,0)</f>
        <v>#N/A</v>
      </c>
      <c r="Q144" s="80" t="e">
        <f>VLOOKUP(A144,'[2]fie nguon'!$C$2:$N$462,12,0)</f>
        <v>#N/A</v>
      </c>
      <c r="R144" s="80" t="e">
        <f>VLOOKUP(A144,'[2]fie nguon'!$C$2:$R$462,16,0)</f>
        <v>#N/A</v>
      </c>
      <c r="S144" s="88" t="e">
        <f>VLOOKUP(A144,'[6]chen TL'!$D$2:$AI$51,32,0)</f>
        <v>#N/A</v>
      </c>
      <c r="T144" s="86"/>
      <c r="U144" s="101" t="e">
        <f>VLOOKUP(A144,'[6]chen TL'!$D$2:$AL$51,35,0)</f>
        <v>#N/A</v>
      </c>
      <c r="V144" s="87" t="e">
        <f t="shared" si="9"/>
        <v>#N/A</v>
      </c>
      <c r="W144" s="86"/>
      <c r="X144" s="81" t="str">
        <f>VLOOKUP(A144,'[1]tong d1-d2'!$A$7:$J$503,10,0)</f>
        <v>4094/QĐ-ĐHKT ngày 16/12/2016 của Hiệu trưởng Trường ĐHKT</v>
      </c>
      <c r="Y144" s="88" t="e">
        <f>VLOOKUP(A144,'[3]chen TL'!$D$2:$BD$46,53,0)</f>
        <v>#N/A</v>
      </c>
      <c r="Z144" s="86" t="e">
        <f>VLOOKUP(A144,'[3]chen TL'!$D$2:$R$49,15,0)</f>
        <v>#N/A</v>
      </c>
      <c r="AA144" s="86" t="e">
        <f>VLOOKUP(A144,'[3]chen TL'!$D$2:$U$49,18,0)</f>
        <v>#N/A</v>
      </c>
      <c r="AB144" s="86" t="e">
        <f>VLOOKUP(A144,'[3]chen TL'!$D$2:$X$49,21,0)</f>
        <v>#N/A</v>
      </c>
      <c r="AC144" s="86" t="e">
        <f>VLOOKUP(A144,'[3]chen TL'!$D$2:$AA$49,24,0)</f>
        <v>#N/A</v>
      </c>
      <c r="AD144" s="86" t="e">
        <f>VLOOKUP(A144,'[3]chen TL'!$D$2:$AD$49,27,0)</f>
        <v>#N/A</v>
      </c>
      <c r="AE144" s="86" t="e">
        <f>VLOOKUP(A144,'[3]chen TL'!$D$2:$AT$47,43,0)</f>
        <v>#N/A</v>
      </c>
      <c r="AF144" s="89" t="s">
        <v>81</v>
      </c>
      <c r="AG144" s="86"/>
      <c r="AH144" s="86"/>
      <c r="AI144" s="115"/>
      <c r="AJ144" s="115"/>
    </row>
    <row r="145" spans="1:36" ht="72.75" customHeight="1" x14ac:dyDescent="0.25">
      <c r="A145" s="79" t="str">
        <f t="shared" ref="A145:A161" si="10">TRIM(F145)&amp;" "&amp;TRIM(G145)</f>
        <v xml:space="preserve"> </v>
      </c>
      <c r="B145" s="80">
        <v>148</v>
      </c>
      <c r="C145" s="81">
        <f>VLOOKUP(A145,'[1]tong d1-d2'!$A$7:$C$503,3,0)</f>
        <v>0</v>
      </c>
      <c r="D145" s="82"/>
      <c r="E145" s="83"/>
      <c r="F145" s="84"/>
      <c r="G145" s="85"/>
      <c r="H145" s="81">
        <f>VLOOKUP(A145,'[1]tong d1-d2'!$A$7:$G$503,7,0)</f>
        <v>0</v>
      </c>
      <c r="I145" s="80">
        <f>VLOOKUP(A145,'[1]tong d1-d2'!$A$7:$E$503,5,0)</f>
        <v>0</v>
      </c>
      <c r="J145" s="80" t="e">
        <f>VLOOKUP(A145,'[2]fie nguon'!$C$2:$H$462,6,0)</f>
        <v>#N/A</v>
      </c>
      <c r="K145" s="80" t="e">
        <f>VLOOKUP(A145,'[2]fie nguon'!$C$2:$J$462,8,0)</f>
        <v>#N/A</v>
      </c>
      <c r="L145" s="80" t="e">
        <f>VLOOKUP(A145,'[2]fie nguon'!$C$2:$I$462,7,0)</f>
        <v>#N/A</v>
      </c>
      <c r="M145" s="86"/>
      <c r="N145" s="86"/>
      <c r="O145" s="80" t="e">
        <f>VLOOKUP(A145,'[2]fie nguon'!$C$2:$L$462,10,0)</f>
        <v>#N/A</v>
      </c>
      <c r="P145" s="80" t="e">
        <f>VLOOKUP(A145,'[2]fie nguon'!$C$2:$M$462,11,0)</f>
        <v>#N/A</v>
      </c>
      <c r="Q145" s="80" t="e">
        <f>VLOOKUP(A145,'[2]fie nguon'!$C$2:$N$462,12,0)</f>
        <v>#N/A</v>
      </c>
      <c r="R145" s="80" t="e">
        <f>VLOOKUP(A145,'[2]fie nguon'!$C$2:$R$462,16,0)</f>
        <v>#N/A</v>
      </c>
      <c r="S145" s="88" t="e">
        <f>VLOOKUP(A145,'[6]chen TL'!$D$2:$AI$51,32,0)</f>
        <v>#N/A</v>
      </c>
      <c r="T145" s="86"/>
      <c r="U145" s="101" t="e">
        <f>VLOOKUP(A145,'[6]chen TL'!$D$2:$AL$51,35,0)</f>
        <v>#N/A</v>
      </c>
      <c r="V145" s="87" t="e">
        <f t="shared" si="9"/>
        <v>#N/A</v>
      </c>
      <c r="W145" s="86"/>
      <c r="X145" s="81" t="str">
        <f>VLOOKUP(A145,'[1]tong d1-d2'!$A$7:$J$503,10,0)</f>
        <v>4094/QĐ-ĐHKT ngày 16/12/2016 của Hiệu trưởng Trường ĐHKT</v>
      </c>
      <c r="Y145" s="88" t="e">
        <f>VLOOKUP(A145,'[3]chen TL'!$D$2:$BD$46,53,0)</f>
        <v>#N/A</v>
      </c>
      <c r="Z145" s="86" t="e">
        <f>VLOOKUP(A145,'[3]chen TL'!$D$2:$R$49,15,0)</f>
        <v>#N/A</v>
      </c>
      <c r="AA145" s="86" t="e">
        <f>VLOOKUP(A145,'[3]chen TL'!$D$2:$U$49,18,0)</f>
        <v>#N/A</v>
      </c>
      <c r="AB145" s="86" t="e">
        <f>VLOOKUP(A145,'[3]chen TL'!$D$2:$X$49,21,0)</f>
        <v>#N/A</v>
      </c>
      <c r="AC145" s="86" t="e">
        <f>VLOOKUP(A145,'[3]chen TL'!$D$2:$AA$49,24,0)</f>
        <v>#N/A</v>
      </c>
      <c r="AD145" s="86" t="e">
        <f>VLOOKUP(A145,'[3]chen TL'!$D$2:$AD$49,27,0)</f>
        <v>#N/A</v>
      </c>
      <c r="AE145" s="86" t="e">
        <f>VLOOKUP(A145,'[3]chen TL'!$D$2:$AT$47,43,0)</f>
        <v>#N/A</v>
      </c>
      <c r="AF145" s="89" t="s">
        <v>68</v>
      </c>
      <c r="AG145" s="86"/>
      <c r="AH145" s="86"/>
      <c r="AI145" s="115"/>
      <c r="AJ145" s="115"/>
    </row>
    <row r="146" spans="1:36" ht="80.25" customHeight="1" x14ac:dyDescent="0.25">
      <c r="A146" s="79" t="str">
        <f t="shared" si="10"/>
        <v xml:space="preserve"> </v>
      </c>
      <c r="B146" s="80">
        <v>149</v>
      </c>
      <c r="C146" s="81">
        <f>VLOOKUP(A146,'[1]tong d1-d2'!$A$7:$C$503,3,0)</f>
        <v>0</v>
      </c>
      <c r="D146" s="82"/>
      <c r="E146" s="83"/>
      <c r="F146" s="84"/>
      <c r="G146" s="85"/>
      <c r="H146" s="81">
        <f>VLOOKUP(A146,'[1]tong d1-d2'!$A$7:$G$503,7,0)</f>
        <v>0</v>
      </c>
      <c r="I146" s="80">
        <f>VLOOKUP(A146,'[1]tong d1-d2'!$A$7:$E$503,5,0)</f>
        <v>0</v>
      </c>
      <c r="J146" s="80" t="e">
        <f>VLOOKUP(A146,'[2]fie nguon'!$C$2:$H$462,6,0)</f>
        <v>#N/A</v>
      </c>
      <c r="K146" s="80" t="e">
        <f>VLOOKUP(A146,'[2]fie nguon'!$C$2:$J$462,8,0)</f>
        <v>#N/A</v>
      </c>
      <c r="L146" s="80" t="e">
        <f>VLOOKUP(A146,'[2]fie nguon'!$C$2:$I$462,7,0)</f>
        <v>#N/A</v>
      </c>
      <c r="M146" s="86"/>
      <c r="N146" s="86"/>
      <c r="O146" s="80" t="e">
        <f>VLOOKUP(A146,'[2]fie nguon'!$C$2:$L$462,10,0)</f>
        <v>#N/A</v>
      </c>
      <c r="P146" s="80" t="e">
        <f>VLOOKUP(A146,'[2]fie nguon'!$C$2:$M$462,11,0)</f>
        <v>#N/A</v>
      </c>
      <c r="Q146" s="80" t="e">
        <f>VLOOKUP(A146,'[2]fie nguon'!$C$2:$N$462,12,0)</f>
        <v>#N/A</v>
      </c>
      <c r="R146" s="80" t="e">
        <f>VLOOKUP(A146,'[2]fie nguon'!$C$2:$R$462,16,0)</f>
        <v>#N/A</v>
      </c>
      <c r="S146" s="88" t="e">
        <f>VLOOKUP(A146,'[6]chen TL'!$D$2:$AI$51,32,0)</f>
        <v>#N/A</v>
      </c>
      <c r="T146" s="86"/>
      <c r="U146" s="101" t="e">
        <f>VLOOKUP(A146,'[6]chen TL'!$D$2:$AL$51,35,0)</f>
        <v>#N/A</v>
      </c>
      <c r="V146" s="87" t="e">
        <f t="shared" si="9"/>
        <v>#N/A</v>
      </c>
      <c r="W146" s="86"/>
      <c r="X146" s="81" t="str">
        <f>VLOOKUP(A146,'[1]tong d1-d2'!$A$7:$J$503,10,0)</f>
        <v>4094/QĐ-ĐHKT ngày 16/12/2016 của Hiệu trưởng Trường ĐHKT</v>
      </c>
      <c r="Y146" s="88" t="e">
        <f>VLOOKUP(A146,'[3]chen TL'!$D$2:$BD$46,53,0)</f>
        <v>#N/A</v>
      </c>
      <c r="Z146" s="86" t="e">
        <f>VLOOKUP(A146,'[3]chen TL'!$D$2:$R$49,15,0)</f>
        <v>#N/A</v>
      </c>
      <c r="AA146" s="86" t="e">
        <f>VLOOKUP(A146,'[3]chen TL'!$D$2:$U$49,18,0)</f>
        <v>#N/A</v>
      </c>
      <c r="AB146" s="86" t="e">
        <f>VLOOKUP(A146,'[3]chen TL'!$D$2:$X$49,21,0)</f>
        <v>#N/A</v>
      </c>
      <c r="AC146" s="86" t="e">
        <f>VLOOKUP(A146,'[3]chen TL'!$D$2:$AA$49,24,0)</f>
        <v>#N/A</v>
      </c>
      <c r="AD146" s="86" t="e">
        <f>VLOOKUP(A146,'[3]chen TL'!$D$2:$AD$49,27,0)</f>
        <v>#N/A</v>
      </c>
      <c r="AE146" s="86" t="e">
        <f>VLOOKUP(A146,'[3]chen TL'!$D$2:$AT$47,43,0)</f>
        <v>#N/A</v>
      </c>
      <c r="AF146" s="89" t="s">
        <v>121</v>
      </c>
      <c r="AG146" s="86"/>
      <c r="AH146" s="86"/>
      <c r="AI146" s="115"/>
      <c r="AJ146" s="115"/>
    </row>
    <row r="147" spans="1:36" ht="82.5" customHeight="1" x14ac:dyDescent="0.25">
      <c r="A147" s="79" t="str">
        <f t="shared" si="10"/>
        <v xml:space="preserve"> </v>
      </c>
      <c r="B147" s="80">
        <v>150</v>
      </c>
      <c r="C147" s="81">
        <f>VLOOKUP(A147,'[1]tong d1-d2'!$A$7:$C$503,3,0)</f>
        <v>0</v>
      </c>
      <c r="D147" s="82"/>
      <c r="E147" s="83"/>
      <c r="F147" s="84"/>
      <c r="G147" s="85"/>
      <c r="H147" s="81" t="s">
        <v>40</v>
      </c>
      <c r="I147" s="80">
        <f>VLOOKUP(A147,'[1]tong d1-d2'!$A$7:$E$503,5,0)</f>
        <v>0</v>
      </c>
      <c r="J147" s="80" t="e">
        <f>VLOOKUP(A147,'[2]fie nguon'!$C$2:$H$462,6,0)</f>
        <v>#N/A</v>
      </c>
      <c r="K147" s="80" t="e">
        <f>VLOOKUP(A147,'[2]fie nguon'!$C$2:$J$462,8,0)</f>
        <v>#N/A</v>
      </c>
      <c r="L147" s="80" t="e">
        <f>VLOOKUP(A147,'[2]fie nguon'!$C$2:$I$462,7,0)</f>
        <v>#N/A</v>
      </c>
      <c r="M147" s="86"/>
      <c r="N147" s="86"/>
      <c r="O147" s="80" t="e">
        <f>VLOOKUP(A147,'[2]fie nguon'!$C$2:$L$462,10,0)</f>
        <v>#N/A</v>
      </c>
      <c r="P147" s="80" t="e">
        <f>VLOOKUP(A147,'[2]fie nguon'!$C$2:$M$462,11,0)</f>
        <v>#N/A</v>
      </c>
      <c r="Q147" s="80" t="e">
        <f>VLOOKUP(A147,'[2]fie nguon'!$C$2:$N$462,12,0)</f>
        <v>#N/A</v>
      </c>
      <c r="R147" s="80" t="e">
        <f>VLOOKUP(A147,'[2]fie nguon'!$C$2:$R$462,16,0)</f>
        <v>#N/A</v>
      </c>
      <c r="S147" s="88" t="e">
        <f>VLOOKUP(A147,'[6]chen TL'!$D$2:$AI$51,32,0)</f>
        <v>#N/A</v>
      </c>
      <c r="T147" s="86"/>
      <c r="U147" s="101" t="e">
        <f>VLOOKUP(A147,'[6]chen TL'!$D$2:$AL$51,35,0)</f>
        <v>#N/A</v>
      </c>
      <c r="V147" s="87" t="e">
        <f t="shared" si="9"/>
        <v>#N/A</v>
      </c>
      <c r="W147" s="86"/>
      <c r="X147" s="81" t="str">
        <f>VLOOKUP(A147,'[1]tong d1-d2'!$A$7:$J$503,10,0)</f>
        <v>4094/QĐ-ĐHKT ngày 16/12/2016 của Hiệu trưởng Trường ĐHKT</v>
      </c>
      <c r="Y147" s="88" t="e">
        <f>VLOOKUP(A147,'[3]chen TL'!$D$2:$BD$46,53,0)</f>
        <v>#N/A</v>
      </c>
      <c r="Z147" s="86" t="e">
        <f>VLOOKUP(A147,'[3]chen TL'!$D$2:$R$49,15,0)</f>
        <v>#N/A</v>
      </c>
      <c r="AA147" s="86" t="e">
        <f>VLOOKUP(A147,'[3]chen TL'!$D$2:$U$49,18,0)</f>
        <v>#N/A</v>
      </c>
      <c r="AB147" s="86" t="e">
        <f>VLOOKUP(A147,'[3]chen TL'!$D$2:$X$49,21,0)</f>
        <v>#N/A</v>
      </c>
      <c r="AC147" s="86" t="e">
        <f>VLOOKUP(A147,'[3]chen TL'!$D$2:$AA$49,24,0)</f>
        <v>#N/A</v>
      </c>
      <c r="AD147" s="86" t="e">
        <f>VLOOKUP(A147,'[3]chen TL'!$D$2:$AD$49,27,0)</f>
        <v>#N/A</v>
      </c>
      <c r="AE147" s="86" t="e">
        <f>VLOOKUP(A147,'[3]chen TL'!$D$2:$AT$47,43,0)</f>
        <v>#N/A</v>
      </c>
      <c r="AF147" s="89" t="s">
        <v>98</v>
      </c>
      <c r="AG147" s="86"/>
      <c r="AH147" s="86"/>
      <c r="AI147" s="115"/>
      <c r="AJ147" s="115"/>
    </row>
    <row r="148" spans="1:36" ht="81.75" customHeight="1" x14ac:dyDescent="0.25">
      <c r="A148" s="79" t="str">
        <f t="shared" si="10"/>
        <v xml:space="preserve"> </v>
      </c>
      <c r="B148" s="80">
        <v>151</v>
      </c>
      <c r="C148" s="81">
        <f>VLOOKUP(A148,'[1]tong d1-d2'!$A$7:$C$503,3,0)</f>
        <v>0</v>
      </c>
      <c r="D148" s="82"/>
      <c r="E148" s="83"/>
      <c r="F148" s="84"/>
      <c r="G148" s="85"/>
      <c r="H148" s="81">
        <f>VLOOKUP(A148,'[1]tong d1-d2'!$A$7:$G$503,7,0)</f>
        <v>0</v>
      </c>
      <c r="I148" s="80">
        <f>VLOOKUP(A148,'[1]tong d1-d2'!$A$7:$E$503,5,0)</f>
        <v>0</v>
      </c>
      <c r="J148" s="80" t="e">
        <f>VLOOKUP(A148,'[2]fie nguon'!$C$2:$H$462,6,0)</f>
        <v>#N/A</v>
      </c>
      <c r="K148" s="80" t="e">
        <f>VLOOKUP(A148,'[2]fie nguon'!$C$2:$J$462,8,0)</f>
        <v>#N/A</v>
      </c>
      <c r="L148" s="80" t="e">
        <f>VLOOKUP(A148,'[2]fie nguon'!$C$2:$I$462,7,0)</f>
        <v>#N/A</v>
      </c>
      <c r="M148" s="86"/>
      <c r="N148" s="86"/>
      <c r="O148" s="80" t="e">
        <f>VLOOKUP(A148,'[2]fie nguon'!$C$2:$L$462,10,0)</f>
        <v>#N/A</v>
      </c>
      <c r="P148" s="80" t="e">
        <f>VLOOKUP(A148,'[2]fie nguon'!$C$2:$M$462,11,0)</f>
        <v>#N/A</v>
      </c>
      <c r="Q148" s="80" t="e">
        <f>VLOOKUP(A148,'[2]fie nguon'!$C$2:$N$462,12,0)</f>
        <v>#N/A</v>
      </c>
      <c r="R148" s="80" t="e">
        <f>VLOOKUP(A148,'[2]fie nguon'!$C$2:$R$462,16,0)</f>
        <v>#N/A</v>
      </c>
      <c r="S148" s="88" t="e">
        <f>VLOOKUP(A148,'[6]chen TL'!$D$2:$AI$51,32,0)</f>
        <v>#N/A</v>
      </c>
      <c r="T148" s="86"/>
      <c r="U148" s="101" t="e">
        <f>VLOOKUP(A148,'[6]chen TL'!$D$2:$AL$51,35,0)</f>
        <v>#N/A</v>
      </c>
      <c r="V148" s="87" t="e">
        <f t="shared" si="9"/>
        <v>#N/A</v>
      </c>
      <c r="W148" s="86"/>
      <c r="X148" s="81" t="str">
        <f>VLOOKUP(A148,'[1]tong d1-d2'!$A$7:$J$503,10,0)</f>
        <v>4094/QĐ-ĐHKT ngày 16/12/2016 của Hiệu trưởng Trường ĐHKT</v>
      </c>
      <c r="Y148" s="88" t="e">
        <f>VLOOKUP(A148,'[3]chen TL'!$D$2:$BD$46,53,0)</f>
        <v>#N/A</v>
      </c>
      <c r="Z148" s="86" t="e">
        <f>VLOOKUP(A148,'[3]chen TL'!$D$2:$R$49,15,0)</f>
        <v>#N/A</v>
      </c>
      <c r="AA148" s="86" t="e">
        <f>VLOOKUP(A148,'[3]chen TL'!$D$2:$U$49,18,0)</f>
        <v>#N/A</v>
      </c>
      <c r="AB148" s="86" t="e">
        <f>VLOOKUP(A148,'[3]chen TL'!$D$2:$X$49,21,0)</f>
        <v>#N/A</v>
      </c>
      <c r="AC148" s="86" t="e">
        <f>VLOOKUP(A148,'[3]chen TL'!$D$2:$AA$49,24,0)</f>
        <v>#N/A</v>
      </c>
      <c r="AD148" s="86" t="e">
        <f>VLOOKUP(A148,'[3]chen TL'!$D$2:$AD$49,27,0)</f>
        <v>#N/A</v>
      </c>
      <c r="AE148" s="86" t="e">
        <f>VLOOKUP(A148,'[3]chen TL'!$D$2:$AT$47,43,0)</f>
        <v>#N/A</v>
      </c>
      <c r="AF148" s="89" t="s">
        <v>83</v>
      </c>
      <c r="AG148" s="86"/>
      <c r="AH148" s="86"/>
      <c r="AI148" s="115"/>
      <c r="AJ148" s="115"/>
    </row>
    <row r="149" spans="1:36" ht="96.75" customHeight="1" x14ac:dyDescent="0.25">
      <c r="A149" s="79" t="str">
        <f t="shared" si="10"/>
        <v xml:space="preserve"> </v>
      </c>
      <c r="B149" s="80">
        <v>152</v>
      </c>
      <c r="C149" s="81">
        <f>VLOOKUP(A149,'[1]tong d1-d2'!$A$7:$C$503,3,0)</f>
        <v>0</v>
      </c>
      <c r="D149" s="82"/>
      <c r="E149" s="83"/>
      <c r="F149" s="84"/>
      <c r="G149" s="85"/>
      <c r="H149" s="81">
        <f>VLOOKUP(A149,'[1]tong d1-d2'!$A$7:$G$503,7,0)</f>
        <v>0</v>
      </c>
      <c r="I149" s="80">
        <f>VLOOKUP(A149,'[1]tong d1-d2'!$A$7:$E$503,5,0)</f>
        <v>0</v>
      </c>
      <c r="J149" s="80" t="e">
        <f>VLOOKUP(A149,'[2]fie nguon'!$C$2:$H$462,6,0)</f>
        <v>#N/A</v>
      </c>
      <c r="K149" s="80" t="e">
        <f>VLOOKUP(A149,'[2]fie nguon'!$C$2:$J$462,8,0)</f>
        <v>#N/A</v>
      </c>
      <c r="L149" s="80" t="e">
        <f>VLOOKUP(A149,'[2]fie nguon'!$C$2:$I$462,7,0)</f>
        <v>#N/A</v>
      </c>
      <c r="M149" s="86"/>
      <c r="N149" s="86"/>
      <c r="O149" s="80" t="e">
        <f>VLOOKUP(A149,'[2]fie nguon'!$C$2:$L$462,10,0)</f>
        <v>#N/A</v>
      </c>
      <c r="P149" s="80" t="s">
        <v>84</v>
      </c>
      <c r="Q149" s="80" t="s">
        <v>119</v>
      </c>
      <c r="R149" s="80" t="e">
        <f>VLOOKUP(A149,'[2]fie nguon'!$C$2:$R$462,16,0)</f>
        <v>#N/A</v>
      </c>
      <c r="S149" s="88" t="e">
        <f>VLOOKUP(A149,'[6]chen TL'!$D$2:$AI$51,32,0)</f>
        <v>#N/A</v>
      </c>
      <c r="T149" s="86"/>
      <c r="U149" s="101" t="e">
        <f>VLOOKUP(A149,'[6]chen TL'!$D$2:$AL$51,35,0)</f>
        <v>#N/A</v>
      </c>
      <c r="V149" s="87" t="e">
        <f t="shared" si="9"/>
        <v>#N/A</v>
      </c>
      <c r="W149" s="86"/>
      <c r="X149" s="80" t="str">
        <f>VLOOKUP(A149,'[1]tong d1-d2'!$A$7:$J$503,10,0)</f>
        <v>4094/QĐ-ĐHKT ngày 16/12/2016 của Hiệu trưởng Trường ĐHKT</v>
      </c>
      <c r="Y149" s="88" t="e">
        <f>VLOOKUP(A149,'[3]chen TL'!$D$2:$BD$46,53,0)</f>
        <v>#N/A</v>
      </c>
      <c r="Z149" s="86" t="e">
        <f>VLOOKUP(A149,'[3]chen TL'!$D$2:$R$49,15,0)</f>
        <v>#N/A</v>
      </c>
      <c r="AA149" s="86" t="e">
        <f>VLOOKUP(A149,'[3]chen TL'!$D$2:$U$49,18,0)</f>
        <v>#N/A</v>
      </c>
      <c r="AB149" s="86" t="e">
        <f>VLOOKUP(A149,'[3]chen TL'!$D$2:$X$49,21,0)</f>
        <v>#N/A</v>
      </c>
      <c r="AC149" s="86" t="e">
        <f>VLOOKUP(A149,'[3]chen TL'!$D$2:$AA$49,24,0)</f>
        <v>#N/A</v>
      </c>
      <c r="AD149" s="86" t="e">
        <f>VLOOKUP(A149,'[3]chen TL'!$D$2:$AD$49,27,0)</f>
        <v>#N/A</v>
      </c>
      <c r="AE149" s="86" t="e">
        <f>VLOOKUP(A149,'[3]chen TL'!$D$2:$AT$47,43,0)</f>
        <v>#N/A</v>
      </c>
      <c r="AF149" s="89" t="s">
        <v>85</v>
      </c>
      <c r="AG149" s="86"/>
      <c r="AH149" s="86"/>
      <c r="AI149" s="115"/>
      <c r="AJ149" s="115"/>
    </row>
    <row r="150" spans="1:36" ht="63" customHeight="1" x14ac:dyDescent="0.25">
      <c r="A150" s="79" t="str">
        <f t="shared" si="10"/>
        <v xml:space="preserve"> </v>
      </c>
      <c r="B150" s="80">
        <v>153</v>
      </c>
      <c r="C150" s="81">
        <f>VLOOKUP(A150,'[1]tong d1-d2'!$A$7:$C$503,3,0)</f>
        <v>0</v>
      </c>
      <c r="D150" s="82"/>
      <c r="E150" s="83"/>
      <c r="F150" s="84"/>
      <c r="G150" s="121"/>
      <c r="H150" s="81">
        <f>VLOOKUP(A150,'[1]tong d1-d2'!$A$7:$G$503,7,0)</f>
        <v>0</v>
      </c>
      <c r="I150" s="80">
        <f>VLOOKUP(A150,'[1]tong d1-d2'!$A$7:$E$503,5,0)</f>
        <v>0</v>
      </c>
      <c r="J150" s="80" t="e">
        <f>VLOOKUP(A150,'[2]fie nguon'!$C$2:$H$462,6,0)</f>
        <v>#N/A</v>
      </c>
      <c r="K150" s="80" t="e">
        <f>VLOOKUP(A150,'[2]fie nguon'!$C$2:$J$462,8,0)</f>
        <v>#N/A</v>
      </c>
      <c r="L150" s="80" t="e">
        <f>VLOOKUP(A150,'[2]fie nguon'!$C$2:$I$462,7,0)</f>
        <v>#N/A</v>
      </c>
      <c r="M150" s="86"/>
      <c r="N150" s="86"/>
      <c r="O150" s="80" t="e">
        <f>VLOOKUP(A150,'[2]fie nguon'!$C$2:$L$462,10,0)</f>
        <v>#N/A</v>
      </c>
      <c r="P150" s="80" t="e">
        <f>VLOOKUP(A150,'[2]fie nguon'!$C$2:$M$462,11,0)</f>
        <v>#N/A</v>
      </c>
      <c r="Q150" s="80" t="e">
        <f>VLOOKUP(A150,'[2]fie nguon'!$C$2:$N$462,12,0)</f>
        <v>#N/A</v>
      </c>
      <c r="R150" s="80" t="e">
        <f>VLOOKUP(A150,'[2]fie nguon'!$C$2:$R$462,16,0)</f>
        <v>#N/A</v>
      </c>
      <c r="S150" s="88" t="e">
        <f>VLOOKUP(A150,'[6]chen TL'!$D$2:$AI$51,32,0)</f>
        <v>#N/A</v>
      </c>
      <c r="T150" s="86"/>
      <c r="U150" s="101" t="e">
        <f>VLOOKUP(A150,'[6]chen TL'!$D$2:$AL$51,35,0)</f>
        <v>#N/A</v>
      </c>
      <c r="V150" s="87" t="e">
        <f t="shared" si="9"/>
        <v>#N/A</v>
      </c>
      <c r="W150" s="86"/>
      <c r="X150" s="81" t="str">
        <f>VLOOKUP(A150,'[1]tong d1-d2'!$A$7:$J$503,10,0)</f>
        <v>4094/QĐ-ĐHKT ngày 16/12/2016 của Hiệu trưởng Trường ĐHKT</v>
      </c>
      <c r="Y150" s="88" t="e">
        <f>VLOOKUP(A150,'[3]chen TL'!$D$2:$BD$46,53,0)</f>
        <v>#N/A</v>
      </c>
      <c r="Z150" s="86" t="e">
        <f>VLOOKUP(A150,'[3]chen TL'!$D$2:$R$49,15,0)</f>
        <v>#N/A</v>
      </c>
      <c r="AA150" s="86" t="e">
        <f>VLOOKUP(A150,'[3]chen TL'!$D$2:$U$49,18,0)</f>
        <v>#N/A</v>
      </c>
      <c r="AB150" s="86" t="e">
        <f>VLOOKUP(A150,'[3]chen TL'!$D$2:$X$49,21,0)</f>
        <v>#N/A</v>
      </c>
      <c r="AC150" s="86" t="e">
        <f>VLOOKUP(A150,'[3]chen TL'!$D$2:$AA$49,24,0)</f>
        <v>#N/A</v>
      </c>
      <c r="AD150" s="86" t="e">
        <f>VLOOKUP(A150,'[3]chen TL'!$D$2:$AD$49,27,0)</f>
        <v>#N/A</v>
      </c>
      <c r="AE150" s="86" t="e">
        <f>VLOOKUP(A150,'[3]chen TL'!$D$2:$AT$47,43,0)</f>
        <v>#N/A</v>
      </c>
      <c r="AF150" s="89" t="s">
        <v>45</v>
      </c>
      <c r="AG150" s="86"/>
      <c r="AH150" s="86"/>
      <c r="AI150" s="115"/>
      <c r="AJ150" s="115"/>
    </row>
    <row r="151" spans="1:36" ht="63" customHeight="1" x14ac:dyDescent="0.25">
      <c r="A151" s="79" t="str">
        <f t="shared" si="10"/>
        <v xml:space="preserve"> </v>
      </c>
      <c r="B151" s="80">
        <v>154</v>
      </c>
      <c r="C151" s="81">
        <f>VLOOKUP(A151,'[1]tong d1-d2'!$A$7:$C$503,3,0)</f>
        <v>0</v>
      </c>
      <c r="D151" s="82"/>
      <c r="E151" s="83"/>
      <c r="F151" s="84"/>
      <c r="G151" s="85"/>
      <c r="H151" s="81">
        <f>VLOOKUP(A151,'[1]tong d1-d2'!$A$7:$G$503,7,0)</f>
        <v>0</v>
      </c>
      <c r="I151" s="80">
        <f>VLOOKUP(A151,'[1]tong d1-d2'!$A$7:$E$503,5,0)</f>
        <v>0</v>
      </c>
      <c r="J151" s="80" t="e">
        <f>VLOOKUP(A151,'[2]fie nguon'!$C$2:$H$462,6,0)</f>
        <v>#N/A</v>
      </c>
      <c r="K151" s="80" t="e">
        <f>VLOOKUP(A151,'[2]fie nguon'!$C$2:$J$462,8,0)</f>
        <v>#N/A</v>
      </c>
      <c r="L151" s="80" t="e">
        <f>VLOOKUP(A151,'[2]fie nguon'!$C$2:$I$462,7,0)</f>
        <v>#N/A</v>
      </c>
      <c r="M151" s="86"/>
      <c r="N151" s="86"/>
      <c r="O151" s="80" t="e">
        <f>VLOOKUP(A151,'[2]fie nguon'!$C$2:$L$462,10,0)</f>
        <v>#N/A</v>
      </c>
      <c r="P151" s="80" t="e">
        <f>VLOOKUP(A151,'[2]fie nguon'!$C$2:$M$462,11,0)</f>
        <v>#N/A</v>
      </c>
      <c r="Q151" s="80" t="e">
        <f>VLOOKUP(A151,'[2]fie nguon'!$C$2:$N$462,12,0)</f>
        <v>#N/A</v>
      </c>
      <c r="R151" s="80" t="e">
        <f>VLOOKUP(A151,'[2]fie nguon'!$C$2:$R$462,16,0)</f>
        <v>#N/A</v>
      </c>
      <c r="S151" s="88" t="e">
        <f>VLOOKUP(A151,'[6]chen TL'!$D$2:$AI$51,32,0)</f>
        <v>#N/A</v>
      </c>
      <c r="T151" s="86"/>
      <c r="U151" s="101" t="e">
        <f>VLOOKUP(A151,'[6]chen TL'!$D$2:$AL$51,35,0)</f>
        <v>#N/A</v>
      </c>
      <c r="V151" s="87" t="e">
        <f t="shared" si="9"/>
        <v>#N/A</v>
      </c>
      <c r="W151" s="86"/>
      <c r="X151" s="81" t="str">
        <f>VLOOKUP(A151,'[1]tong d1-d2'!$A$7:$J$503,10,0)</f>
        <v>4094/QĐ-ĐHKT ngày 16/12/2016 của Hiệu trưởng Trường ĐHKT</v>
      </c>
      <c r="Y151" s="88" t="e">
        <f>VLOOKUP(A151,'[3]chen TL'!$D$2:$BD$46,53,0)</f>
        <v>#N/A</v>
      </c>
      <c r="Z151" s="86" t="e">
        <f>VLOOKUP(A151,'[3]chen TL'!$D$2:$R$49,15,0)</f>
        <v>#N/A</v>
      </c>
      <c r="AA151" s="86" t="e">
        <f>VLOOKUP(A151,'[3]chen TL'!$D$2:$U$49,18,0)</f>
        <v>#N/A</v>
      </c>
      <c r="AB151" s="86" t="e">
        <f>VLOOKUP(A151,'[3]chen TL'!$D$2:$X$49,21,0)</f>
        <v>#N/A</v>
      </c>
      <c r="AC151" s="86" t="e">
        <f>VLOOKUP(A151,'[3]chen TL'!$D$2:$AA$49,24,0)</f>
        <v>#N/A</v>
      </c>
      <c r="AD151" s="86" t="e">
        <f>VLOOKUP(A151,'[3]chen TL'!$D$2:$AD$49,27,0)</f>
        <v>#N/A</v>
      </c>
      <c r="AE151" s="86" t="e">
        <f>VLOOKUP(A151,'[3]chen TL'!$D$2:$AT$47,43,0)</f>
        <v>#N/A</v>
      </c>
      <c r="AF151" s="89" t="s">
        <v>53</v>
      </c>
      <c r="AG151" s="86"/>
      <c r="AH151" s="86"/>
      <c r="AI151" s="115"/>
      <c r="AJ151" s="115"/>
    </row>
    <row r="152" spans="1:36" ht="87.75" customHeight="1" x14ac:dyDescent="0.25">
      <c r="A152" s="79" t="str">
        <f t="shared" si="10"/>
        <v xml:space="preserve"> </v>
      </c>
      <c r="B152" s="80">
        <v>155</v>
      </c>
      <c r="C152" s="81">
        <f>VLOOKUP(A152,'[1]tong d1-d2'!$A$7:$C$503,3,0)</f>
        <v>0</v>
      </c>
      <c r="D152" s="82"/>
      <c r="E152" s="83"/>
      <c r="F152" s="84"/>
      <c r="G152" s="85"/>
      <c r="H152" s="81">
        <f>VLOOKUP(A152,'[1]tong d1-d2'!$A$7:$G$503,7,0)</f>
        <v>0</v>
      </c>
      <c r="I152" s="80">
        <f>VLOOKUP(A152,'[1]tong d1-d2'!$A$7:$E$503,5,0)</f>
        <v>0</v>
      </c>
      <c r="J152" s="80" t="e">
        <f>VLOOKUP(A152,'[2]fie nguon'!$C$2:$H$462,6,0)</f>
        <v>#N/A</v>
      </c>
      <c r="K152" s="80" t="e">
        <f>VLOOKUP(A152,'[2]fie nguon'!$C$2:$J$462,8,0)</f>
        <v>#N/A</v>
      </c>
      <c r="L152" s="80" t="e">
        <f>VLOOKUP(A152,'[2]fie nguon'!$C$2:$I$462,7,0)</f>
        <v>#N/A</v>
      </c>
      <c r="M152" s="86"/>
      <c r="N152" s="86"/>
      <c r="O152" s="80" t="e">
        <f>VLOOKUP(A152,'[2]fie nguon'!$C$2:$L$462,10,0)</f>
        <v>#N/A</v>
      </c>
      <c r="P152" s="80" t="e">
        <f>VLOOKUP(A152,'[2]fie nguon'!$C$2:$M$462,11,0)</f>
        <v>#N/A</v>
      </c>
      <c r="Q152" s="80" t="e">
        <f>VLOOKUP(A152,'[2]fie nguon'!$C$2:$N$462,12,0)</f>
        <v>#N/A</v>
      </c>
      <c r="R152" s="80" t="e">
        <f>VLOOKUP(A152,'[2]fie nguon'!$C$2:$R$462,16,0)</f>
        <v>#N/A</v>
      </c>
      <c r="S152" s="88" t="e">
        <f>VLOOKUP(A152,'[6]chen TL'!$D$2:$AI$51,32,0)</f>
        <v>#N/A</v>
      </c>
      <c r="T152" s="86"/>
      <c r="U152" s="101" t="e">
        <f>VLOOKUP(A152,'[6]chen TL'!$D$2:$AL$51,35,0)</f>
        <v>#N/A</v>
      </c>
      <c r="V152" s="87" t="e">
        <f t="shared" si="9"/>
        <v>#N/A</v>
      </c>
      <c r="W152" s="86"/>
      <c r="X152" s="81" t="str">
        <f>VLOOKUP(A152,'[1]tong d1-d2'!$A$7:$J$503,10,0)</f>
        <v>4094/QĐ-ĐHKT ngày 16/12/2016 của Hiệu trưởng Trường ĐHKT</v>
      </c>
      <c r="Y152" s="88" t="e">
        <f>VLOOKUP(A152,'[3]chen TL'!$D$2:$BD$46,53,0)</f>
        <v>#N/A</v>
      </c>
      <c r="Z152" s="86" t="e">
        <f>VLOOKUP(A152,'[3]chen TL'!$D$2:$R$49,15,0)</f>
        <v>#N/A</v>
      </c>
      <c r="AA152" s="86" t="e">
        <f>VLOOKUP(A152,'[3]chen TL'!$D$2:$U$49,18,0)</f>
        <v>#N/A</v>
      </c>
      <c r="AB152" s="86" t="e">
        <f>VLOOKUP(A152,'[3]chen TL'!$D$2:$X$49,21,0)</f>
        <v>#N/A</v>
      </c>
      <c r="AC152" s="86" t="e">
        <f>VLOOKUP(A152,'[3]chen TL'!$D$2:$AA$49,24,0)</f>
        <v>#N/A</v>
      </c>
      <c r="AD152" s="86" t="e">
        <f>VLOOKUP(A152,'[3]chen TL'!$D$2:$AD$49,27,0)</f>
        <v>#N/A</v>
      </c>
      <c r="AE152" s="86" t="e">
        <f>VLOOKUP(A152,'[3]chen TL'!$D$2:$AT$47,43,0)</f>
        <v>#N/A</v>
      </c>
      <c r="AF152" s="89" t="s">
        <v>64</v>
      </c>
      <c r="AG152" s="86"/>
      <c r="AH152" s="86"/>
      <c r="AI152" s="115"/>
      <c r="AJ152" s="115"/>
    </row>
    <row r="153" spans="1:36" ht="65.25" customHeight="1" x14ac:dyDescent="0.25">
      <c r="A153" s="79" t="str">
        <f t="shared" si="10"/>
        <v xml:space="preserve"> </v>
      </c>
      <c r="B153" s="80">
        <v>156</v>
      </c>
      <c r="C153" s="81">
        <f>VLOOKUP(A153,'[1]tong d1-d2'!$A$7:$C$503,3,0)</f>
        <v>0</v>
      </c>
      <c r="D153" s="82"/>
      <c r="E153" s="83"/>
      <c r="F153" s="84"/>
      <c r="G153" s="85"/>
      <c r="H153" s="81">
        <f>VLOOKUP(A153,'[1]tong d1-d2'!$A$7:$G$503,7,0)</f>
        <v>0</v>
      </c>
      <c r="I153" s="80">
        <f>VLOOKUP(A153,'[1]tong d1-d2'!$A$7:$E$503,5,0)</f>
        <v>0</v>
      </c>
      <c r="J153" s="80" t="e">
        <f>VLOOKUP(A153,'[2]fie nguon'!$C$2:$H$462,6,0)</f>
        <v>#N/A</v>
      </c>
      <c r="K153" s="80" t="e">
        <f>VLOOKUP(A153,'[2]fie nguon'!$C$2:$J$462,8,0)</f>
        <v>#N/A</v>
      </c>
      <c r="L153" s="80" t="e">
        <f>VLOOKUP(A153,'[2]fie nguon'!$C$2:$I$462,7,0)</f>
        <v>#N/A</v>
      </c>
      <c r="M153" s="86"/>
      <c r="N153" s="86"/>
      <c r="O153" s="80" t="e">
        <f>VLOOKUP(A153,'[2]fie nguon'!$C$2:$L$462,10,0)</f>
        <v>#N/A</v>
      </c>
      <c r="P153" s="80" t="e">
        <f>VLOOKUP(A153,'[2]fie nguon'!$C$2:$M$462,11,0)</f>
        <v>#N/A</v>
      </c>
      <c r="Q153" s="80" t="e">
        <f>VLOOKUP(A153,'[2]fie nguon'!$C$2:$N$462,12,0)</f>
        <v>#N/A</v>
      </c>
      <c r="R153" s="80" t="e">
        <f>VLOOKUP(A153,'[2]fie nguon'!$C$2:$R$462,16,0)</f>
        <v>#N/A</v>
      </c>
      <c r="S153" s="88">
        <v>3.3</v>
      </c>
      <c r="T153" s="86"/>
      <c r="U153" s="101" t="e">
        <f>VLOOKUP(A153,'[6]chen TL'!$D$2:$AL$51,35,0)</f>
        <v>#N/A</v>
      </c>
      <c r="V153" s="87" t="e">
        <f t="shared" si="9"/>
        <v>#N/A</v>
      </c>
      <c r="W153" s="86"/>
      <c r="X153" s="81" t="str">
        <f>VLOOKUP(A153,'[1]tong d1-d2'!$A$7:$J$503,10,0)</f>
        <v>4094/QĐ-ĐHKT ngày 16/12/2016 của Hiệu trưởng Trường ĐHKT</v>
      </c>
      <c r="Y153" s="88" t="e">
        <f>VLOOKUP(A153,'[3]chen TL'!$D$2:$BD$46,53,0)</f>
        <v>#N/A</v>
      </c>
      <c r="Z153" s="86" t="e">
        <f>VLOOKUP(A153,'[3]chen TL'!$D$2:$R$49,15,0)</f>
        <v>#N/A</v>
      </c>
      <c r="AA153" s="86" t="e">
        <f>VLOOKUP(A153,'[3]chen TL'!$D$2:$U$49,18,0)</f>
        <v>#N/A</v>
      </c>
      <c r="AB153" s="86" t="e">
        <f>VLOOKUP(A153,'[3]chen TL'!$D$2:$X$49,21,0)</f>
        <v>#N/A</v>
      </c>
      <c r="AC153" s="86" t="e">
        <f>VLOOKUP(A153,'[3]chen TL'!$D$2:$AA$49,24,0)</f>
        <v>#N/A</v>
      </c>
      <c r="AD153" s="86" t="e">
        <f>VLOOKUP(A153,'[3]chen TL'!$D$2:$AD$49,27,0)</f>
        <v>#N/A</v>
      </c>
      <c r="AE153" s="86" t="e">
        <f>VLOOKUP(A153,'[3]chen TL'!$D$2:$AT$47,43,0)</f>
        <v>#N/A</v>
      </c>
      <c r="AF153" s="89" t="s">
        <v>57</v>
      </c>
      <c r="AG153" s="86"/>
      <c r="AH153" s="86"/>
      <c r="AI153" s="115"/>
      <c r="AJ153" s="115"/>
    </row>
    <row r="154" spans="1:36" ht="70.5" customHeight="1" x14ac:dyDescent="0.25">
      <c r="A154" s="79" t="str">
        <f t="shared" si="10"/>
        <v xml:space="preserve"> </v>
      </c>
      <c r="B154" s="80">
        <v>157</v>
      </c>
      <c r="C154" s="81">
        <f>VLOOKUP(A154,'[1]tong d1-d2'!$A$7:$C$503,3,0)</f>
        <v>0</v>
      </c>
      <c r="D154" s="82"/>
      <c r="E154" s="83"/>
      <c r="F154" s="84"/>
      <c r="G154" s="85"/>
      <c r="H154" s="81">
        <f>VLOOKUP(A154,'[1]tong d1-d2'!$A$7:$G$503,7,0)</f>
        <v>0</v>
      </c>
      <c r="I154" s="80">
        <f>VLOOKUP(A154,'[1]tong d1-d2'!$A$7:$E$503,5,0)</f>
        <v>0</v>
      </c>
      <c r="J154" s="80" t="e">
        <f>VLOOKUP(A154,'[2]fie nguon'!$C$2:$H$462,6,0)</f>
        <v>#N/A</v>
      </c>
      <c r="K154" s="80" t="e">
        <f>VLOOKUP(A154,'[2]fie nguon'!$C$2:$J$462,8,0)</f>
        <v>#N/A</v>
      </c>
      <c r="L154" s="80" t="e">
        <f>VLOOKUP(A154,'[2]fie nguon'!$C$2:$I$462,7,0)</f>
        <v>#N/A</v>
      </c>
      <c r="M154" s="86"/>
      <c r="N154" s="86"/>
      <c r="O154" s="80" t="e">
        <f>VLOOKUP(A154,'[2]fie nguon'!$C$2:$L$462,10,0)</f>
        <v>#N/A</v>
      </c>
      <c r="P154" s="80" t="e">
        <f>VLOOKUP(A154,'[2]fie nguon'!$C$2:$M$462,11,0)</f>
        <v>#N/A</v>
      </c>
      <c r="Q154" s="80" t="e">
        <f>VLOOKUP(A154,'[2]fie nguon'!$C$2:$N$462,12,0)</f>
        <v>#N/A</v>
      </c>
      <c r="R154" s="80" t="e">
        <f>VLOOKUP(A154,'[2]fie nguon'!$C$2:$R$462,16,0)</f>
        <v>#N/A</v>
      </c>
      <c r="S154" s="88" t="e">
        <f>VLOOKUP(A154,'[6]chen TL'!$D$2:$AI$51,32,0)</f>
        <v>#N/A</v>
      </c>
      <c r="T154" s="86"/>
      <c r="U154" s="101" t="e">
        <f>VLOOKUP(A154,'[6]chen TL'!$D$2:$AL$51,35,0)</f>
        <v>#N/A</v>
      </c>
      <c r="V154" s="87" t="e">
        <f t="shared" si="9"/>
        <v>#N/A</v>
      </c>
      <c r="W154" s="86"/>
      <c r="X154" s="81" t="str">
        <f>VLOOKUP(A154,'[1]tong d1-d2'!$A$7:$J$503,10,0)</f>
        <v>4094/QĐ-ĐHKT ngày 16/12/2016 của Hiệu trưởng Trường ĐHKT</v>
      </c>
      <c r="Y154" s="88" t="e">
        <f>VLOOKUP(A154,'[3]chen TL'!$D$2:$BD$46,53,0)</f>
        <v>#N/A</v>
      </c>
      <c r="Z154" s="86" t="e">
        <f>VLOOKUP(A154,'[3]chen TL'!$D$2:$R$49,15,0)</f>
        <v>#N/A</v>
      </c>
      <c r="AA154" s="86" t="e">
        <f>VLOOKUP(A154,'[3]chen TL'!$D$2:$U$49,18,0)</f>
        <v>#N/A</v>
      </c>
      <c r="AB154" s="86" t="e">
        <f>VLOOKUP(A154,'[3]chen TL'!$D$2:$X$49,21,0)</f>
        <v>#N/A</v>
      </c>
      <c r="AC154" s="86" t="e">
        <f>VLOOKUP(A154,'[3]chen TL'!$D$2:$AA$49,24,0)</f>
        <v>#N/A</v>
      </c>
      <c r="AD154" s="86" t="e">
        <f>VLOOKUP(A154,'[3]chen TL'!$D$2:$AD$49,27,0)</f>
        <v>#N/A</v>
      </c>
      <c r="AE154" s="86" t="e">
        <f>VLOOKUP(A154,'[3]chen TL'!$D$2:$AT$47,43,0)</f>
        <v>#N/A</v>
      </c>
      <c r="AF154" s="89" t="s">
        <v>58</v>
      </c>
      <c r="AG154" s="86"/>
      <c r="AH154" s="86"/>
      <c r="AI154" s="115"/>
      <c r="AJ154" s="115"/>
    </row>
    <row r="155" spans="1:36" ht="93" customHeight="1" x14ac:dyDescent="0.25">
      <c r="A155" s="79" t="str">
        <f t="shared" si="10"/>
        <v xml:space="preserve"> </v>
      </c>
      <c r="B155" s="80">
        <v>158</v>
      </c>
      <c r="C155" s="81">
        <f>VLOOKUP(A155,'[1]tong d1-d2'!$A$7:$C$503,3,0)</f>
        <v>0</v>
      </c>
      <c r="D155" s="82"/>
      <c r="E155" s="83"/>
      <c r="F155" s="84"/>
      <c r="G155" s="85"/>
      <c r="H155" s="81">
        <f>VLOOKUP(A155,'[1]tong d1-d2'!$A$7:$G$503,7,0)</f>
        <v>0</v>
      </c>
      <c r="I155" s="80">
        <f>VLOOKUP(A155,'[1]tong d1-d2'!$A$7:$E$503,5,0)</f>
        <v>0</v>
      </c>
      <c r="J155" s="80" t="e">
        <f>VLOOKUP(A155,'[2]fie nguon'!$C$2:$H$462,6,0)</f>
        <v>#N/A</v>
      </c>
      <c r="K155" s="80" t="e">
        <f>VLOOKUP(A155,'[2]fie nguon'!$C$2:$J$462,8,0)</f>
        <v>#N/A</v>
      </c>
      <c r="L155" s="80" t="e">
        <f>VLOOKUP(A155,'[2]fie nguon'!$C$2:$I$462,7,0)</f>
        <v>#N/A</v>
      </c>
      <c r="M155" s="86"/>
      <c r="N155" s="86"/>
      <c r="O155" s="80" t="e">
        <f>VLOOKUP(A155,'[2]fie nguon'!$C$2:$L$462,10,0)</f>
        <v>#N/A</v>
      </c>
      <c r="P155" s="80" t="e">
        <f>VLOOKUP(A155,'[2]fie nguon'!$C$2:$M$462,11,0)</f>
        <v>#N/A</v>
      </c>
      <c r="Q155" s="80" t="e">
        <f>VLOOKUP(A155,'[2]fie nguon'!$C$2:$N$462,12,0)</f>
        <v>#N/A</v>
      </c>
      <c r="R155" s="80" t="e">
        <f>VLOOKUP(A155,'[2]fie nguon'!$C$2:$R$462,16,0)</f>
        <v>#N/A</v>
      </c>
      <c r="S155" s="88" t="e">
        <f>VLOOKUP(A155,'[6]chen TL'!$D$2:$AI$51,32,0)</f>
        <v>#N/A</v>
      </c>
      <c r="T155" s="86"/>
      <c r="U155" s="101" t="e">
        <f>VLOOKUP(A155,'[6]chen TL'!$D$2:$AL$51,35,0)</f>
        <v>#N/A</v>
      </c>
      <c r="V155" s="87" t="e">
        <f t="shared" si="9"/>
        <v>#N/A</v>
      </c>
      <c r="W155" s="86"/>
      <c r="X155" s="81" t="str">
        <f>VLOOKUP(A155,'[1]tong d1-d2'!$A$7:$J$503,10,0)</f>
        <v>4094/QĐ-ĐHKT ngày 16/12/2016 của Hiệu trưởng Trường ĐHKT</v>
      </c>
      <c r="Y155" s="88" t="e">
        <f>VLOOKUP(A155,'[3]chen TL'!$D$2:$BD$46,53,0)</f>
        <v>#N/A</v>
      </c>
      <c r="Z155" s="86" t="e">
        <f>VLOOKUP(A155,'[3]chen TL'!$D$2:$R$49,15,0)</f>
        <v>#N/A</v>
      </c>
      <c r="AA155" s="86" t="e">
        <f>VLOOKUP(A155,'[3]chen TL'!$D$2:$U$49,18,0)</f>
        <v>#N/A</v>
      </c>
      <c r="AB155" s="86" t="e">
        <f>VLOOKUP(A155,'[3]chen TL'!$D$2:$X$49,21,0)</f>
        <v>#N/A</v>
      </c>
      <c r="AC155" s="86" t="e">
        <f>VLOOKUP(A155,'[3]chen TL'!$D$2:$AA$49,24,0)</f>
        <v>#N/A</v>
      </c>
      <c r="AD155" s="86" t="e">
        <f>VLOOKUP(A155,'[3]chen TL'!$D$2:$AD$49,27,0)</f>
        <v>#N/A</v>
      </c>
      <c r="AE155" s="86" t="e">
        <f>VLOOKUP(A155,'[3]chen TL'!$D$2:$AT$47,43,0)</f>
        <v>#N/A</v>
      </c>
      <c r="AF155" s="89" t="s">
        <v>55</v>
      </c>
      <c r="AG155" s="86"/>
      <c r="AH155" s="86"/>
      <c r="AI155" s="115"/>
      <c r="AJ155" s="115"/>
    </row>
    <row r="156" spans="1:36" ht="75" customHeight="1" x14ac:dyDescent="0.25">
      <c r="A156" s="79" t="str">
        <f t="shared" si="10"/>
        <v xml:space="preserve"> </v>
      </c>
      <c r="B156" s="80">
        <v>159</v>
      </c>
      <c r="C156" s="81">
        <f>VLOOKUP(A156,'[1]tong d1-d2'!$A$7:$C$503,3,0)</f>
        <v>0</v>
      </c>
      <c r="D156" s="82"/>
      <c r="E156" s="83"/>
      <c r="F156" s="84"/>
      <c r="G156" s="85"/>
      <c r="H156" s="81">
        <f>VLOOKUP(A156,'[1]tong d1-d2'!$A$7:$G$503,7,0)</f>
        <v>0</v>
      </c>
      <c r="I156" s="80">
        <f>VLOOKUP(A156,'[1]tong d1-d2'!$A$7:$E$503,5,0)</f>
        <v>0</v>
      </c>
      <c r="J156" s="80" t="e">
        <f>VLOOKUP(A156,'[2]fie nguon'!$C$2:$H$462,6,0)</f>
        <v>#N/A</v>
      </c>
      <c r="K156" s="80" t="e">
        <f>VLOOKUP(A156,'[2]fie nguon'!$C$2:$J$462,8,0)</f>
        <v>#N/A</v>
      </c>
      <c r="L156" s="80" t="e">
        <f>VLOOKUP(A156,'[2]fie nguon'!$C$2:$I$462,7,0)</f>
        <v>#N/A</v>
      </c>
      <c r="M156" s="86"/>
      <c r="N156" s="86"/>
      <c r="O156" s="80" t="e">
        <f>VLOOKUP(A156,'[2]fie nguon'!$C$2:$L$462,10,0)</f>
        <v>#N/A</v>
      </c>
      <c r="P156" s="80" t="e">
        <f>VLOOKUP(A156,'[2]fie nguon'!$C$2:$M$462,11,0)</f>
        <v>#N/A</v>
      </c>
      <c r="Q156" s="80" t="e">
        <f>VLOOKUP(A156,'[2]fie nguon'!$C$2:$N$462,12,0)</f>
        <v>#N/A</v>
      </c>
      <c r="R156" s="80" t="e">
        <f>VLOOKUP(A156,'[2]fie nguon'!$C$2:$R$462,16,0)</f>
        <v>#N/A</v>
      </c>
      <c r="S156" s="88" t="e">
        <f>VLOOKUP(A156,'[6]chen TL'!$D$2:$AI$51,32,0)</f>
        <v>#N/A</v>
      </c>
      <c r="T156" s="86"/>
      <c r="U156" s="101" t="e">
        <f>VLOOKUP(A156,'[6]chen TL'!$D$2:$AL$51,35,0)</f>
        <v>#N/A</v>
      </c>
      <c r="V156" s="87" t="e">
        <f t="shared" si="9"/>
        <v>#N/A</v>
      </c>
      <c r="W156" s="86"/>
      <c r="X156" s="81" t="str">
        <f>VLOOKUP(A156,'[1]tong d1-d2'!$A$7:$J$503,10,0)</f>
        <v>4094/QĐ-ĐHKT ngày 16/12/2016 của Hiệu trưởng Trường ĐHKT</v>
      </c>
      <c r="Y156" s="88" t="e">
        <f>VLOOKUP(A156,'[3]chen TL'!$D$2:$BD$46,53,0)</f>
        <v>#N/A</v>
      </c>
      <c r="Z156" s="86" t="e">
        <f>VLOOKUP(A156,'[3]chen TL'!$D$2:$R$49,15,0)</f>
        <v>#N/A</v>
      </c>
      <c r="AA156" s="86" t="e">
        <f>VLOOKUP(A156,'[3]chen TL'!$D$2:$U$49,18,0)</f>
        <v>#N/A</v>
      </c>
      <c r="AB156" s="86" t="e">
        <f>VLOOKUP(A156,'[3]chen TL'!$D$2:$X$49,21,0)</f>
        <v>#N/A</v>
      </c>
      <c r="AC156" s="86" t="e">
        <f>VLOOKUP(A156,'[3]chen TL'!$D$2:$AA$49,24,0)</f>
        <v>#N/A</v>
      </c>
      <c r="AD156" s="86" t="e">
        <f>VLOOKUP(A156,'[3]chen TL'!$D$2:$AD$49,27,0)</f>
        <v>#N/A</v>
      </c>
      <c r="AE156" s="86" t="e">
        <f>VLOOKUP(A156,'[3]chen TL'!$D$2:$AT$47,43,0)</f>
        <v>#N/A</v>
      </c>
      <c r="AF156" s="89" t="s">
        <v>114</v>
      </c>
      <c r="AG156" s="86"/>
      <c r="AH156" s="86"/>
      <c r="AI156" s="115"/>
      <c r="AJ156" s="115"/>
    </row>
    <row r="157" spans="1:36" ht="101.25" customHeight="1" x14ac:dyDescent="0.25">
      <c r="A157" s="79" t="str">
        <f t="shared" si="10"/>
        <v xml:space="preserve"> </v>
      </c>
      <c r="B157" s="80">
        <v>160</v>
      </c>
      <c r="C157" s="81">
        <f>VLOOKUP(A157,'[1]tong d1-d2'!$A$7:$C$503,3,0)</f>
        <v>0</v>
      </c>
      <c r="D157" s="82"/>
      <c r="E157" s="83"/>
      <c r="F157" s="84"/>
      <c r="G157" s="85"/>
      <c r="H157" s="81">
        <f>VLOOKUP(A157,'[1]tong d1-d2'!$A$7:$G$503,7,0)</f>
        <v>0</v>
      </c>
      <c r="I157" s="80">
        <f>VLOOKUP(A157,'[1]tong d1-d2'!$A$7:$E$503,5,0)</f>
        <v>0</v>
      </c>
      <c r="J157" s="80" t="e">
        <f>VLOOKUP(A157,'[2]fie nguon'!$C$2:$H$462,6,0)</f>
        <v>#N/A</v>
      </c>
      <c r="K157" s="80" t="e">
        <f>VLOOKUP(A157,'[2]fie nguon'!$C$2:$J$462,8,0)</f>
        <v>#N/A</v>
      </c>
      <c r="L157" s="80" t="e">
        <f>VLOOKUP(A157,'[2]fie nguon'!$C$2:$I$462,7,0)</f>
        <v>#N/A</v>
      </c>
      <c r="M157" s="86"/>
      <c r="N157" s="86"/>
      <c r="O157" s="80" t="e">
        <f>VLOOKUP(A157,'[2]fie nguon'!$C$2:$L$462,10,0)</f>
        <v>#N/A</v>
      </c>
      <c r="P157" s="80" t="e">
        <f>VLOOKUP(A157,'[2]fie nguon'!$C$2:$M$462,11,0)</f>
        <v>#N/A</v>
      </c>
      <c r="Q157" s="80" t="e">
        <f>VLOOKUP(A157,'[2]fie nguon'!$C$2:$N$462,12,0)</f>
        <v>#N/A</v>
      </c>
      <c r="R157" s="80" t="e">
        <f>VLOOKUP(A157,'[2]fie nguon'!$C$2:$R$462,16,0)</f>
        <v>#N/A</v>
      </c>
      <c r="S157" s="88" t="e">
        <f>VLOOKUP(A157,'[6]chen TL'!$D$2:$AI$51,32,0)</f>
        <v>#N/A</v>
      </c>
      <c r="T157" s="86"/>
      <c r="U157" s="101" t="e">
        <f>VLOOKUP(A157,'[6]chen TL'!$D$2:$AL$51,35,0)</f>
        <v>#N/A</v>
      </c>
      <c r="V157" s="87" t="e">
        <f t="shared" si="9"/>
        <v>#N/A</v>
      </c>
      <c r="W157" s="86"/>
      <c r="X157" s="81" t="str">
        <f>VLOOKUP(A157,'[1]tong d1-d2'!$A$7:$J$503,10,0)</f>
        <v>4094/QĐ-ĐHKT ngày 16/12/2016 của Hiệu trưởng Trường ĐHKT</v>
      </c>
      <c r="Y157" s="88" t="e">
        <f>VLOOKUP(A157,'[3]chen TL'!$D$2:$BD$46,53,0)</f>
        <v>#N/A</v>
      </c>
      <c r="Z157" s="86" t="e">
        <f>VLOOKUP(A157,'[3]chen TL'!$D$2:$R$49,15,0)</f>
        <v>#N/A</v>
      </c>
      <c r="AA157" s="86" t="e">
        <f>VLOOKUP(A157,'[3]chen TL'!$D$2:$U$49,18,0)</f>
        <v>#N/A</v>
      </c>
      <c r="AB157" s="86" t="e">
        <f>VLOOKUP(A157,'[3]chen TL'!$D$2:$X$49,21,0)</f>
        <v>#N/A</v>
      </c>
      <c r="AC157" s="86" t="e">
        <f>VLOOKUP(A157,'[3]chen TL'!$D$2:$AA$49,24,0)</f>
        <v>#N/A</v>
      </c>
      <c r="AD157" s="86" t="e">
        <f>VLOOKUP(A157,'[3]chen TL'!$D$2:$AD$49,27,0)</f>
        <v>#N/A</v>
      </c>
      <c r="AE157" s="86" t="e">
        <f>VLOOKUP(A157,'[3]chen TL'!$D$2:$AT$47,43,0)</f>
        <v>#N/A</v>
      </c>
      <c r="AF157" s="89" t="s">
        <v>77</v>
      </c>
      <c r="AG157" s="86"/>
      <c r="AH157" s="86"/>
      <c r="AI157" s="115"/>
      <c r="AJ157" s="115"/>
    </row>
    <row r="158" spans="1:36" ht="80.25" customHeight="1" x14ac:dyDescent="0.25">
      <c r="A158" s="79" t="str">
        <f t="shared" si="10"/>
        <v xml:space="preserve"> </v>
      </c>
      <c r="B158" s="80">
        <v>161</v>
      </c>
      <c r="C158" s="81">
        <f>VLOOKUP(A158,'[1]tong d1-d2'!$A$7:$C$503,3,0)</f>
        <v>0</v>
      </c>
      <c r="D158" s="82"/>
      <c r="E158" s="83"/>
      <c r="F158" s="84"/>
      <c r="G158" s="85"/>
      <c r="H158" s="81">
        <f>VLOOKUP(A158,'[1]tong d1-d2'!$A$7:$G$503,7,0)</f>
        <v>0</v>
      </c>
      <c r="I158" s="80">
        <f>VLOOKUP(A158,'[1]tong d1-d2'!$A$7:$E$503,5,0)</f>
        <v>0</v>
      </c>
      <c r="J158" s="80" t="e">
        <f>VLOOKUP(A158,'[2]fie nguon'!$C$2:$H$462,6,0)</f>
        <v>#N/A</v>
      </c>
      <c r="K158" s="80" t="e">
        <f>VLOOKUP(A158,'[2]fie nguon'!$C$2:$J$462,8,0)</f>
        <v>#N/A</v>
      </c>
      <c r="L158" s="80" t="e">
        <f>VLOOKUP(A158,'[2]fie nguon'!$C$2:$I$462,7,0)</f>
        <v>#N/A</v>
      </c>
      <c r="M158" s="86"/>
      <c r="N158" s="86"/>
      <c r="O158" s="80" t="e">
        <f>VLOOKUP(A158,'[2]fie nguon'!$C$2:$L$462,10,0)</f>
        <v>#N/A</v>
      </c>
      <c r="P158" s="80" t="e">
        <f>VLOOKUP(A158,'[2]fie nguon'!$C$2:$M$462,11,0)</f>
        <v>#N/A</v>
      </c>
      <c r="Q158" s="80" t="e">
        <f>VLOOKUP(A158,'[2]fie nguon'!$C$2:$N$462,12,0)</f>
        <v>#N/A</v>
      </c>
      <c r="R158" s="80" t="e">
        <f>VLOOKUP(A158,'[2]fie nguon'!$C$2:$R$462,16,0)</f>
        <v>#N/A</v>
      </c>
      <c r="S158" s="88" t="e">
        <f>VLOOKUP(A158,'[6]chen TL'!$D$2:$AI$51,32,0)</f>
        <v>#N/A</v>
      </c>
      <c r="T158" s="86"/>
      <c r="U158" s="101" t="e">
        <f>VLOOKUP(A158,'[6]chen TL'!$D$2:$AL$51,35,0)</f>
        <v>#N/A</v>
      </c>
      <c r="V158" s="87" t="e">
        <f t="shared" si="9"/>
        <v>#N/A</v>
      </c>
      <c r="W158" s="86"/>
      <c r="X158" s="81" t="str">
        <f>VLOOKUP(A158,'[1]tong d1-d2'!$A$7:$J$503,10,0)</f>
        <v>4094/QĐ-ĐHKT ngày 16/12/2016 của Hiệu trưởng Trường ĐHKT</v>
      </c>
      <c r="Y158" s="88" t="e">
        <f>VLOOKUP(A158,'[3]chen TL'!$D$2:$BD$46,53,0)</f>
        <v>#N/A</v>
      </c>
      <c r="Z158" s="86" t="e">
        <f>VLOOKUP(A158,'[3]chen TL'!$D$2:$R$49,15,0)</f>
        <v>#N/A</v>
      </c>
      <c r="AA158" s="86" t="e">
        <f>VLOOKUP(A158,'[3]chen TL'!$D$2:$U$49,18,0)</f>
        <v>#N/A</v>
      </c>
      <c r="AB158" s="86" t="e">
        <f>VLOOKUP(A158,'[3]chen TL'!$D$2:$X$49,21,0)</f>
        <v>#N/A</v>
      </c>
      <c r="AC158" s="86" t="e">
        <f>VLOOKUP(A158,'[3]chen TL'!$D$2:$AA$49,24,0)</f>
        <v>#N/A</v>
      </c>
      <c r="AD158" s="86" t="e">
        <f>VLOOKUP(A158,'[3]chen TL'!$D$2:$AD$49,27,0)</f>
        <v>#N/A</v>
      </c>
      <c r="AE158" s="86" t="e">
        <f>VLOOKUP(A158,'[3]chen TL'!$D$2:$AT$47,43,0)</f>
        <v>#N/A</v>
      </c>
      <c r="AF158" s="89" t="s">
        <v>59</v>
      </c>
      <c r="AG158" s="86"/>
      <c r="AH158" s="86"/>
      <c r="AI158" s="115"/>
      <c r="AJ158" s="115"/>
    </row>
    <row r="159" spans="1:36" ht="77.25" customHeight="1" x14ac:dyDescent="0.25">
      <c r="A159" s="79" t="str">
        <f t="shared" si="10"/>
        <v xml:space="preserve"> </v>
      </c>
      <c r="B159" s="80">
        <v>162</v>
      </c>
      <c r="C159" s="81">
        <f>VLOOKUP(A159,'[1]tong d1-d2'!$A$7:$C$503,3,0)</f>
        <v>0</v>
      </c>
      <c r="D159" s="82"/>
      <c r="E159" s="83"/>
      <c r="F159" s="84"/>
      <c r="G159" s="85"/>
      <c r="H159" s="81">
        <f>VLOOKUP(A159,'[1]tong d1-d2'!$A$7:$G$503,7,0)</f>
        <v>0</v>
      </c>
      <c r="I159" s="80">
        <f>VLOOKUP(A159,'[1]tong d1-d2'!$A$7:$E$503,5,0)</f>
        <v>0</v>
      </c>
      <c r="J159" s="80" t="e">
        <f>VLOOKUP(A159,'[2]fie nguon'!$C$2:$H$462,6,0)</f>
        <v>#N/A</v>
      </c>
      <c r="K159" s="80" t="e">
        <f>VLOOKUP(A159,'[2]fie nguon'!$C$2:$J$462,8,0)</f>
        <v>#N/A</v>
      </c>
      <c r="L159" s="80" t="e">
        <f>VLOOKUP(A159,'[2]fie nguon'!$C$2:$I$462,7,0)</f>
        <v>#N/A</v>
      </c>
      <c r="M159" s="86"/>
      <c r="N159" s="86"/>
      <c r="O159" s="80" t="e">
        <f>VLOOKUP(A159,'[2]fie nguon'!$C$2:$L$462,10,0)</f>
        <v>#N/A</v>
      </c>
      <c r="P159" s="80" t="e">
        <f>VLOOKUP(A159,'[2]fie nguon'!$C$2:$M$462,11,0)</f>
        <v>#N/A</v>
      </c>
      <c r="Q159" s="80" t="e">
        <f>VLOOKUP(A159,'[2]fie nguon'!$C$2:$N$462,12,0)</f>
        <v>#N/A</v>
      </c>
      <c r="R159" s="80" t="e">
        <f>VLOOKUP(A159,'[2]fie nguon'!$C$2:$R$462,16,0)</f>
        <v>#N/A</v>
      </c>
      <c r="S159" s="88" t="e">
        <f>VLOOKUP(A159,'[6]chen TL'!$D$2:$AI$51,32,0)</f>
        <v>#N/A</v>
      </c>
      <c r="T159" s="86"/>
      <c r="U159" s="101" t="e">
        <f>VLOOKUP(A159,'[6]chen TL'!$D$2:$AL$51,35,0)</f>
        <v>#N/A</v>
      </c>
      <c r="V159" s="87" t="e">
        <f t="shared" si="9"/>
        <v>#N/A</v>
      </c>
      <c r="W159" s="86"/>
      <c r="X159" s="81" t="str">
        <f>VLOOKUP(A159,'[1]tong d1-d2'!$A$7:$J$503,10,0)</f>
        <v>4094/QĐ-ĐHKT ngày 16/12/2016 của Hiệu trưởng Trường ĐHKT</v>
      </c>
      <c r="Y159" s="88" t="e">
        <f>VLOOKUP(A159,'[3]chen TL'!$D$2:$BD$46,53,0)</f>
        <v>#N/A</v>
      </c>
      <c r="Z159" s="86" t="e">
        <f>VLOOKUP(A159,'[3]chen TL'!$D$2:$R$49,15,0)</f>
        <v>#N/A</v>
      </c>
      <c r="AA159" s="86" t="e">
        <f>VLOOKUP(A159,'[3]chen TL'!$D$2:$U$49,18,0)</f>
        <v>#N/A</v>
      </c>
      <c r="AB159" s="86" t="e">
        <f>VLOOKUP(A159,'[3]chen TL'!$D$2:$X$49,21,0)</f>
        <v>#N/A</v>
      </c>
      <c r="AC159" s="86" t="e">
        <f>VLOOKUP(A159,'[3]chen TL'!$D$2:$AA$49,24,0)</f>
        <v>#N/A</v>
      </c>
      <c r="AD159" s="86" t="e">
        <f>VLOOKUP(A159,'[3]chen TL'!$D$2:$AD$49,27,0)</f>
        <v>#N/A</v>
      </c>
      <c r="AE159" s="86" t="e">
        <f>VLOOKUP(A159,'[3]chen TL'!$D$2:$AT$47,43,0)</f>
        <v>#N/A</v>
      </c>
      <c r="AF159" s="89" t="s">
        <v>52</v>
      </c>
      <c r="AG159" s="86"/>
      <c r="AH159" s="86"/>
      <c r="AI159" s="115"/>
      <c r="AJ159" s="115"/>
    </row>
    <row r="160" spans="1:36" ht="63" customHeight="1" x14ac:dyDescent="0.25">
      <c r="A160" s="79" t="str">
        <f t="shared" si="10"/>
        <v xml:space="preserve"> </v>
      </c>
      <c r="B160" s="80">
        <v>163</v>
      </c>
      <c r="C160" s="81">
        <f>VLOOKUP(A160,'[1]tong d1-d2'!$A$7:$C$503,3,0)</f>
        <v>0</v>
      </c>
      <c r="D160" s="82"/>
      <c r="E160" s="83"/>
      <c r="F160" s="84"/>
      <c r="G160" s="85"/>
      <c r="H160" s="81">
        <f>VLOOKUP(A160,'[1]tong d1-d2'!$A$7:$G$503,7,0)</f>
        <v>0</v>
      </c>
      <c r="I160" s="80">
        <f>VLOOKUP(A160,'[1]tong d1-d2'!$A$7:$E$503,5,0)</f>
        <v>0</v>
      </c>
      <c r="J160" s="80" t="e">
        <f>VLOOKUP(A160,'[2]fie nguon'!$C$2:$H$462,6,0)</f>
        <v>#N/A</v>
      </c>
      <c r="K160" s="80" t="e">
        <f>VLOOKUP(A160,'[2]fie nguon'!$C$2:$J$462,8,0)</f>
        <v>#N/A</v>
      </c>
      <c r="L160" s="80" t="e">
        <f>VLOOKUP(A160,'[2]fie nguon'!$C$2:$I$462,7,0)</f>
        <v>#N/A</v>
      </c>
      <c r="M160" s="86"/>
      <c r="N160" s="86"/>
      <c r="O160" s="80" t="e">
        <f>VLOOKUP(A160,'[2]fie nguon'!$C$2:$L$462,10,0)</f>
        <v>#N/A</v>
      </c>
      <c r="P160" s="80" t="e">
        <f>VLOOKUP(A160,'[2]fie nguon'!$C$2:$M$462,11,0)</f>
        <v>#N/A</v>
      </c>
      <c r="Q160" s="80" t="e">
        <f>VLOOKUP(A160,'[2]fie nguon'!$C$2:$N$462,12,0)</f>
        <v>#N/A</v>
      </c>
      <c r="R160" s="80" t="e">
        <f>VLOOKUP(A160,'[2]fie nguon'!$C$2:$R$462,16,0)</f>
        <v>#N/A</v>
      </c>
      <c r="S160" s="88" t="e">
        <f>VLOOKUP(A160,'[6]chen TL'!$D$2:$AI$51,32,0)</f>
        <v>#N/A</v>
      </c>
      <c r="T160" s="86"/>
      <c r="U160" s="101" t="e">
        <f>VLOOKUP(A160,'[6]chen TL'!$D$2:$AL$51,35,0)</f>
        <v>#N/A</v>
      </c>
      <c r="V160" s="87" t="e">
        <f t="shared" si="9"/>
        <v>#N/A</v>
      </c>
      <c r="W160" s="86"/>
      <c r="X160" s="81" t="str">
        <f>VLOOKUP(A160,'[1]tong d1-d2'!$A$7:$J$503,10,0)</f>
        <v>4094/QĐ-ĐHKT ngày 16/12/2016 của Hiệu trưởng Trường ĐHKT</v>
      </c>
      <c r="Y160" s="88" t="e">
        <f>VLOOKUP(A160,'[3]chen TL'!$D$2:$BD$46,53,0)</f>
        <v>#N/A</v>
      </c>
      <c r="Z160" s="86" t="e">
        <f>VLOOKUP(A160,'[3]chen TL'!$D$2:$R$49,15,0)</f>
        <v>#N/A</v>
      </c>
      <c r="AA160" s="86" t="e">
        <f>VLOOKUP(A160,'[3]chen TL'!$D$2:$U$49,18,0)</f>
        <v>#N/A</v>
      </c>
      <c r="AB160" s="86" t="e">
        <f>VLOOKUP(A160,'[3]chen TL'!$D$2:$X$49,21,0)</f>
        <v>#N/A</v>
      </c>
      <c r="AC160" s="86" t="e">
        <f>VLOOKUP(A160,'[3]chen TL'!$D$2:$AA$49,24,0)</f>
        <v>#N/A</v>
      </c>
      <c r="AD160" s="86" t="e">
        <f>VLOOKUP(A160,'[3]chen TL'!$D$2:$AD$49,27,0)</f>
        <v>#N/A</v>
      </c>
      <c r="AE160" s="86" t="e">
        <f>VLOOKUP(A160,'[3]chen TL'!$D$2:$AT$47,43,0)</f>
        <v>#N/A</v>
      </c>
      <c r="AF160" s="89" t="s">
        <v>75</v>
      </c>
      <c r="AG160" s="86"/>
      <c r="AH160" s="86"/>
      <c r="AI160" s="115"/>
      <c r="AJ160" s="115"/>
    </row>
    <row r="161" spans="1:36" ht="83.25" customHeight="1" x14ac:dyDescent="0.25">
      <c r="A161" s="79" t="str">
        <f t="shared" si="10"/>
        <v xml:space="preserve"> </v>
      </c>
      <c r="B161" s="80">
        <v>164</v>
      </c>
      <c r="C161" s="81">
        <f>VLOOKUP(A161,'[1]tong d1-d2'!$A$7:$C$503,3,0)</f>
        <v>0</v>
      </c>
      <c r="D161" s="82"/>
      <c r="E161" s="83"/>
      <c r="F161" s="84"/>
      <c r="G161" s="85"/>
      <c r="H161" s="81">
        <f>VLOOKUP(A161,'[1]tong d1-d2'!$A$7:$G$503,7,0)</f>
        <v>0</v>
      </c>
      <c r="I161" s="80">
        <f>VLOOKUP(A161,'[1]tong d1-d2'!$A$7:$E$503,5,0)</f>
        <v>0</v>
      </c>
      <c r="J161" s="80" t="e">
        <f>VLOOKUP(A161,'[2]fie nguon'!$C$2:$H$462,6,0)</f>
        <v>#N/A</v>
      </c>
      <c r="K161" s="80" t="e">
        <f>VLOOKUP(A161,'[2]fie nguon'!$C$2:$J$462,8,0)</f>
        <v>#N/A</v>
      </c>
      <c r="L161" s="80" t="e">
        <f>VLOOKUP(A161,'[2]fie nguon'!$C$2:$I$462,7,0)</f>
        <v>#N/A</v>
      </c>
      <c r="M161" s="86"/>
      <c r="N161" s="86"/>
      <c r="O161" s="80" t="e">
        <f>VLOOKUP(A161,'[2]fie nguon'!$C$2:$L$462,10,0)</f>
        <v>#N/A</v>
      </c>
      <c r="P161" s="80" t="e">
        <f>VLOOKUP(A161,'[2]fie nguon'!$C$2:$M$462,11,0)</f>
        <v>#N/A</v>
      </c>
      <c r="Q161" s="80" t="e">
        <f>VLOOKUP(A161,'[2]fie nguon'!$C$2:$N$462,12,0)</f>
        <v>#N/A</v>
      </c>
      <c r="R161" s="80" t="e">
        <f>VLOOKUP(A161,'[2]fie nguon'!$C$2:$R$462,16,0)</f>
        <v>#N/A</v>
      </c>
      <c r="S161" s="88" t="e">
        <f>VLOOKUP(A161,'[6]chen TL'!$D$2:$AI$51,32,0)</f>
        <v>#N/A</v>
      </c>
      <c r="T161" s="86"/>
      <c r="U161" s="101" t="e">
        <f>VLOOKUP(A161,'[6]chen TL'!$D$2:$AL$51,35,0)</f>
        <v>#N/A</v>
      </c>
      <c r="V161" s="87" t="e">
        <f t="shared" si="9"/>
        <v>#N/A</v>
      </c>
      <c r="W161" s="86"/>
      <c r="X161" s="81" t="str">
        <f>VLOOKUP(A161,'[1]tong d1-d2'!$A$7:$J$503,10,0)</f>
        <v>4094/QĐ-ĐHKT ngày 16/12/2016 của Hiệu trưởng Trường ĐHKT</v>
      </c>
      <c r="Y161" s="88" t="e">
        <f>VLOOKUP(A161,'[3]chen TL'!$D$2:$BD$46,53,0)</f>
        <v>#N/A</v>
      </c>
      <c r="Z161" s="86" t="e">
        <f>VLOOKUP(A161,'[3]chen TL'!$D$2:$R$49,15,0)</f>
        <v>#N/A</v>
      </c>
      <c r="AA161" s="86" t="e">
        <f>VLOOKUP(A161,'[3]chen TL'!$D$2:$U$49,18,0)</f>
        <v>#N/A</v>
      </c>
      <c r="AB161" s="86" t="e">
        <f>VLOOKUP(A161,'[3]chen TL'!$D$2:$X$49,21,0)</f>
        <v>#N/A</v>
      </c>
      <c r="AC161" s="86" t="e">
        <f>VLOOKUP(A161,'[3]chen TL'!$D$2:$AA$49,24,0)</f>
        <v>#N/A</v>
      </c>
      <c r="AD161" s="86" t="e">
        <f>VLOOKUP(A161,'[3]chen TL'!$D$2:$AD$49,27,0)</f>
        <v>#N/A</v>
      </c>
      <c r="AE161" s="86" t="e">
        <f>VLOOKUP(A161,'[3]chen TL'!$D$2:$AT$47,43,0)</f>
        <v>#N/A</v>
      </c>
      <c r="AF161" s="89" t="s">
        <v>80</v>
      </c>
      <c r="AG161" s="86"/>
      <c r="AH161" s="86"/>
      <c r="AI161" s="115"/>
      <c r="AJ161" s="115"/>
    </row>
    <row r="162" spans="1:36" ht="63" customHeight="1" x14ac:dyDescent="0.25">
      <c r="A162" s="79" t="str">
        <f t="shared" ref="A162:A170" si="11">TRIM(F162)&amp;" "&amp;TRIM(G162)</f>
        <v xml:space="preserve"> </v>
      </c>
      <c r="X162" s="59"/>
      <c r="AG162" s="86"/>
      <c r="AH162" s="86"/>
    </row>
    <row r="163" spans="1:36" ht="63" customHeight="1" x14ac:dyDescent="0.25">
      <c r="A163" s="79" t="str">
        <f t="shared" si="11"/>
        <v xml:space="preserve"> </v>
      </c>
      <c r="X163" s="59"/>
      <c r="AG163" s="86"/>
      <c r="AH163" s="86"/>
    </row>
    <row r="164" spans="1:36" ht="63" customHeight="1" x14ac:dyDescent="0.25">
      <c r="A164" s="79" t="str">
        <f t="shared" si="11"/>
        <v xml:space="preserve"> </v>
      </c>
      <c r="X164" s="59"/>
      <c r="AG164" s="86"/>
      <c r="AH164" s="86"/>
    </row>
    <row r="165" spans="1:36" ht="63" customHeight="1" x14ac:dyDescent="0.25">
      <c r="A165" s="79" t="str">
        <f t="shared" si="11"/>
        <v xml:space="preserve"> </v>
      </c>
      <c r="X165" s="59"/>
      <c r="AG165" s="86"/>
      <c r="AH165" s="86"/>
    </row>
    <row r="166" spans="1:36" x14ac:dyDescent="0.25">
      <c r="A166" s="79" t="str">
        <f t="shared" si="11"/>
        <v xml:space="preserve"> </v>
      </c>
      <c r="X166" s="59"/>
      <c r="AG166" s="86"/>
      <c r="AH166" s="86"/>
    </row>
    <row r="167" spans="1:36" x14ac:dyDescent="0.25">
      <c r="A167" s="79" t="str">
        <f t="shared" si="11"/>
        <v xml:space="preserve"> </v>
      </c>
      <c r="X167" s="59"/>
      <c r="AG167" s="86"/>
      <c r="AH167" s="86"/>
    </row>
    <row r="168" spans="1:36" x14ac:dyDescent="0.25">
      <c r="A168" s="79" t="str">
        <f t="shared" si="11"/>
        <v xml:space="preserve"> </v>
      </c>
      <c r="X168" s="59"/>
      <c r="AG168" s="86"/>
      <c r="AH168" s="86"/>
    </row>
    <row r="169" spans="1:36" x14ac:dyDescent="0.25">
      <c r="A169" s="79" t="str">
        <f t="shared" si="11"/>
        <v xml:space="preserve"> </v>
      </c>
      <c r="X169" s="59"/>
      <c r="AG169" s="86"/>
      <c r="AH169" s="86"/>
    </row>
    <row r="170" spans="1:36" x14ac:dyDescent="0.25">
      <c r="A170" s="79" t="str">
        <f t="shared" si="11"/>
        <v xml:space="preserve"> </v>
      </c>
      <c r="X170" s="59"/>
      <c r="AG170" s="86"/>
      <c r="AH170" s="86"/>
    </row>
  </sheetData>
  <sortState ref="A7:AO186">
    <sortCondition ref="J7:J186"/>
  </sortState>
  <mergeCells count="1">
    <mergeCell ref="B4:AF4"/>
  </mergeCells>
  <hyperlinks>
    <hyperlink ref="AG7" r:id="rId1"/>
    <hyperlink ref="AG8" r:id="rId2"/>
    <hyperlink ref="AG9" r:id="rId3"/>
    <hyperlink ref="AG10" r:id="rId4"/>
    <hyperlink ref="AG11" r:id="rId5"/>
    <hyperlink ref="AG12" r:id="rId6"/>
    <hyperlink ref="AG13" r:id="rId7"/>
    <hyperlink ref="AG14" r:id="rId8"/>
    <hyperlink ref="AG15" r:id="rId9"/>
    <hyperlink ref="AG16" r:id="rId10"/>
    <hyperlink ref="AG19" r:id="rId11"/>
    <hyperlink ref="AG20" r:id="rId12"/>
    <hyperlink ref="AG21" r:id="rId13"/>
    <hyperlink ref="AG22" r:id="rId14"/>
    <hyperlink ref="AG23" r:id="rId15"/>
    <hyperlink ref="AG24" r:id="rId16"/>
    <hyperlink ref="AG27" r:id="rId17"/>
    <hyperlink ref="AG28" r:id="rId18"/>
    <hyperlink ref="AG26" r:id="rId19"/>
    <hyperlink ref="AG29" r:id="rId20"/>
    <hyperlink ref="AG30" r:id="rId21"/>
    <hyperlink ref="AG31" r:id="rId22"/>
    <hyperlink ref="AG32" r:id="rId23"/>
    <hyperlink ref="AG33" r:id="rId24"/>
    <hyperlink ref="AG34" r:id="rId25"/>
    <hyperlink ref="AG35" r:id="rId26"/>
    <hyperlink ref="AG36" r:id="rId27"/>
    <hyperlink ref="AG37" r:id="rId28"/>
    <hyperlink ref="AG38" r:id="rId29"/>
    <hyperlink ref="AG39" r:id="rId30"/>
    <hyperlink ref="AG40" r:id="rId31"/>
    <hyperlink ref="AG41" r:id="rId32"/>
    <hyperlink ref="AG42" r:id="rId33"/>
    <hyperlink ref="AG43" r:id="rId34"/>
    <hyperlink ref="AG44" r:id="rId35"/>
    <hyperlink ref="AG46" r:id="rId36"/>
    <hyperlink ref="AG47" r:id="rId37"/>
    <hyperlink ref="AG48" r:id="rId38"/>
    <hyperlink ref="AG17" r:id="rId39"/>
    <hyperlink ref="AG25" r:id="rId40"/>
    <hyperlink ref="AG50" r:id="rId41"/>
    <hyperlink ref="AG51" r:id="rId42"/>
  </hyperlinks>
  <pageMargins left="0.19685039370078741" right="0.19685039370078741" top="0.51181102362204722" bottom="0.51181102362204722" header="0" footer="0"/>
  <pageSetup paperSize="9" scale="60" orientation="portrait" r:id="rId43"/>
  <headerFooter>
    <oddFooter>&amp;CTrang &amp;P/&amp;N</oddFooter>
  </headerFooter>
  <rowBreaks count="2" manualBreakCount="2">
    <brk id="51" min="1" max="31" man="1"/>
    <brk id="151" min="1"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2"/>
  <sheetViews>
    <sheetView tabSelected="1" topLeftCell="B1" zoomScale="90" zoomScaleNormal="90" zoomScaleSheetLayoutView="55" workbookViewId="0">
      <pane ySplit="7" topLeftCell="A8" activePane="bottomLeft" state="frozen"/>
      <selection activeCell="E1" sqref="E1"/>
      <selection pane="bottomLeft" activeCell="J9" sqref="J9"/>
    </sheetView>
  </sheetViews>
  <sheetFormatPr defaultRowHeight="15.75" x14ac:dyDescent="0.25"/>
  <cols>
    <col min="1" max="1" width="20.5703125" style="59" hidden="1" customWidth="1"/>
    <col min="2" max="2" width="6" style="59" customWidth="1"/>
    <col min="3" max="3" width="12.28515625" style="59" customWidth="1"/>
    <col min="4" max="4" width="20.140625" style="122" customWidth="1"/>
    <col min="5" max="5" width="8.7109375" style="122" bestFit="1" customWidth="1"/>
    <col min="6" max="6" width="14" style="59" customWidth="1"/>
    <col min="7" max="7" width="11.7109375" style="62" customWidth="1"/>
    <col min="8" max="8" width="6" style="62" customWidth="1"/>
    <col min="9" max="9" width="13.140625" style="59" customWidth="1"/>
    <col min="10" max="10" width="12.5703125" style="59" customWidth="1"/>
    <col min="11" max="11" width="13.7109375" style="59" customWidth="1"/>
    <col min="12" max="12" width="30.7109375" style="62" customWidth="1"/>
    <col min="13" max="13" width="11.140625" style="64" customWidth="1"/>
    <col min="14" max="14" width="8.28515625" style="137" customWidth="1"/>
    <col min="15" max="15" width="9.28515625" style="59" customWidth="1"/>
    <col min="16" max="16" width="7.42578125" style="59" customWidth="1"/>
    <col min="17" max="18" width="13.28515625" style="134" customWidth="1"/>
    <col min="19" max="19" width="28.28515625" style="134" customWidth="1"/>
    <col min="20" max="20" width="30.7109375" style="157" customWidth="1"/>
    <col min="21" max="21" width="12.7109375" style="134" customWidth="1"/>
    <col min="22" max="22" width="16" style="134" customWidth="1"/>
    <col min="23" max="23" width="10.85546875" style="134" customWidth="1"/>
    <col min="24" max="24" width="8.85546875" style="134" customWidth="1"/>
    <col min="25" max="25" width="24.28515625" style="158" customWidth="1"/>
    <col min="26" max="28" width="24.28515625" style="134" customWidth="1"/>
    <col min="29" max="31" width="11" style="134" customWidth="1"/>
    <col min="32" max="32" width="10" style="134" customWidth="1"/>
    <col min="33" max="33" width="10" style="59" customWidth="1"/>
    <col min="34" max="34" width="9.140625" style="59"/>
    <col min="35" max="35" width="12" style="59" customWidth="1"/>
    <col min="36" max="16384" width="9.140625" style="59"/>
  </cols>
  <sheetData>
    <row r="1" spans="1:43" ht="20.25" customHeight="1" x14ac:dyDescent="0.25">
      <c r="B1" s="60" t="s">
        <v>10</v>
      </c>
      <c r="C1" s="60"/>
      <c r="D1" s="67"/>
      <c r="E1" s="61"/>
      <c r="G1" s="59"/>
      <c r="H1" s="59"/>
      <c r="J1" s="62"/>
      <c r="K1" s="62"/>
      <c r="M1" s="59"/>
      <c r="N1" s="59"/>
      <c r="Q1" s="59"/>
      <c r="R1" s="59"/>
      <c r="S1" s="59"/>
      <c r="T1" s="59"/>
      <c r="U1" s="59"/>
      <c r="V1" s="63"/>
      <c r="W1" s="59"/>
      <c r="X1" s="59"/>
      <c r="Y1" s="59"/>
      <c r="Z1" s="64"/>
      <c r="AA1" s="59"/>
      <c r="AB1" s="64"/>
      <c r="AC1" s="59"/>
      <c r="AD1" s="59"/>
      <c r="AE1" s="62"/>
      <c r="AF1" s="59"/>
      <c r="AQ1" s="170"/>
    </row>
    <row r="2" spans="1:43" ht="19.5" customHeight="1" x14ac:dyDescent="0.25">
      <c r="B2" s="65" t="s">
        <v>9</v>
      </c>
      <c r="C2" s="60"/>
      <c r="D2" s="67"/>
      <c r="E2" s="61"/>
      <c r="G2" s="59"/>
      <c r="H2" s="59"/>
      <c r="J2" s="62"/>
      <c r="K2" s="62"/>
      <c r="M2" s="59"/>
      <c r="N2" s="59"/>
      <c r="Q2" s="59"/>
      <c r="R2" s="59"/>
      <c r="S2" s="59"/>
      <c r="T2" s="59"/>
      <c r="U2" s="59"/>
      <c r="V2" s="63"/>
      <c r="W2" s="59"/>
      <c r="X2" s="59"/>
      <c r="Y2" s="59"/>
      <c r="Z2" s="64"/>
      <c r="AA2" s="59"/>
      <c r="AB2" s="64"/>
      <c r="AC2" s="59"/>
      <c r="AD2" s="59"/>
      <c r="AE2" s="62"/>
      <c r="AF2" s="59"/>
      <c r="AQ2" s="170"/>
    </row>
    <row r="3" spans="1:43" ht="12.75" customHeight="1" x14ac:dyDescent="0.25">
      <c r="D3" s="61"/>
      <c r="E3" s="61"/>
      <c r="G3" s="59"/>
      <c r="H3" s="59"/>
      <c r="J3" s="62"/>
      <c r="K3" s="62"/>
      <c r="M3" s="59"/>
      <c r="N3" s="59"/>
      <c r="Q3" s="59"/>
      <c r="R3" s="59"/>
      <c r="S3" s="59"/>
      <c r="T3" s="59"/>
      <c r="U3" s="59"/>
      <c r="V3" s="63"/>
      <c r="W3" s="59"/>
      <c r="X3" s="59"/>
      <c r="Y3" s="59"/>
      <c r="Z3" s="64"/>
      <c r="AA3" s="59"/>
      <c r="AB3" s="64"/>
      <c r="AC3" s="59"/>
      <c r="AD3" s="59"/>
      <c r="AE3" s="62"/>
      <c r="AF3" s="59"/>
      <c r="AQ3" s="170"/>
    </row>
    <row r="4" spans="1:43" s="60" customFormat="1" ht="20.25" customHeight="1" x14ac:dyDescent="0.3">
      <c r="A4" s="184" t="s">
        <v>749</v>
      </c>
      <c r="B4" s="184"/>
      <c r="C4" s="184"/>
      <c r="D4" s="184"/>
      <c r="E4" s="184"/>
      <c r="F4" s="184"/>
      <c r="G4" s="184"/>
      <c r="H4" s="184"/>
      <c r="I4" s="184"/>
      <c r="J4" s="184"/>
      <c r="K4" s="184"/>
      <c r="L4" s="184"/>
      <c r="M4" s="184"/>
      <c r="N4" s="184"/>
      <c r="O4" s="184"/>
      <c r="P4" s="184"/>
      <c r="Q4" s="184"/>
      <c r="R4" s="184"/>
      <c r="S4" s="184"/>
      <c r="T4" s="171"/>
      <c r="U4" s="171"/>
      <c r="V4" s="171"/>
      <c r="W4" s="171"/>
      <c r="X4" s="171"/>
      <c r="Y4" s="171"/>
      <c r="Z4" s="171"/>
      <c r="AA4" s="171"/>
      <c r="AB4" s="171"/>
      <c r="AC4" s="171"/>
      <c r="AD4" s="171"/>
      <c r="AE4" s="171"/>
      <c r="AF4" s="171"/>
      <c r="AG4" s="171"/>
      <c r="AH4" s="171"/>
      <c r="AI4" s="171"/>
      <c r="AJ4" s="171"/>
      <c r="AK4" s="171"/>
      <c r="AL4" s="171"/>
      <c r="AM4" s="171"/>
      <c r="AQ4" s="172"/>
    </row>
    <row r="5" spans="1:43" s="60" customFormat="1" ht="20.25" customHeight="1" x14ac:dyDescent="0.3">
      <c r="A5" s="185" t="s">
        <v>756</v>
      </c>
      <c r="B5" s="185"/>
      <c r="C5" s="185"/>
      <c r="D5" s="185"/>
      <c r="E5" s="185"/>
      <c r="F5" s="185"/>
      <c r="G5" s="185"/>
      <c r="H5" s="185"/>
      <c r="I5" s="185"/>
      <c r="J5" s="185"/>
      <c r="K5" s="185"/>
      <c r="L5" s="185"/>
      <c r="M5" s="185"/>
      <c r="N5" s="185"/>
      <c r="O5" s="185"/>
      <c r="P5" s="185"/>
      <c r="Q5" s="185"/>
      <c r="R5" s="185"/>
      <c r="S5" s="185"/>
      <c r="T5" s="156"/>
      <c r="U5" s="156"/>
      <c r="V5" s="156"/>
      <c r="W5" s="156"/>
      <c r="X5" s="156"/>
      <c r="Y5" s="156"/>
      <c r="Z5" s="156"/>
      <c r="AA5" s="156"/>
      <c r="AB5" s="156"/>
      <c r="AC5" s="156"/>
      <c r="AD5" s="156"/>
      <c r="AE5" s="156"/>
      <c r="AF5" s="156"/>
      <c r="AG5" s="156"/>
      <c r="AH5" s="156"/>
      <c r="AI5" s="156"/>
      <c r="AJ5" s="156"/>
      <c r="AK5" s="156"/>
      <c r="AL5" s="156"/>
      <c r="AM5" s="156"/>
      <c r="AQ5" s="172"/>
    </row>
    <row r="6" spans="1:43" s="60" customFormat="1" ht="17.25" customHeight="1" x14ac:dyDescent="0.3">
      <c r="B6" s="66"/>
      <c r="D6" s="67"/>
      <c r="E6" s="67"/>
      <c r="G6" s="68"/>
      <c r="H6" s="68"/>
      <c r="L6" s="68"/>
      <c r="M6" s="69"/>
      <c r="N6" s="138"/>
      <c r="Q6" s="159"/>
      <c r="R6" s="159"/>
      <c r="S6" s="159"/>
      <c r="T6" s="157"/>
      <c r="U6" s="159"/>
      <c r="V6" s="159"/>
      <c r="W6" s="159"/>
      <c r="X6" s="159"/>
      <c r="Y6" s="160"/>
      <c r="Z6" s="159"/>
      <c r="AA6" s="159"/>
      <c r="AB6" s="159"/>
      <c r="AC6" s="159"/>
      <c r="AD6" s="159"/>
      <c r="AE6" s="159"/>
      <c r="AF6" s="159"/>
    </row>
    <row r="7" spans="1:43" s="60" customFormat="1" ht="72.75" customHeight="1" x14ac:dyDescent="0.25">
      <c r="B7" s="70" t="s">
        <v>729</v>
      </c>
      <c r="C7" s="71" t="s">
        <v>12</v>
      </c>
      <c r="D7" s="139" t="s">
        <v>11</v>
      </c>
      <c r="E7" s="140"/>
      <c r="F7" s="70" t="s">
        <v>0</v>
      </c>
      <c r="G7" s="70" t="s">
        <v>1</v>
      </c>
      <c r="H7" s="70" t="s">
        <v>2</v>
      </c>
      <c r="I7" s="70" t="s">
        <v>4</v>
      </c>
      <c r="J7" s="71" t="s">
        <v>3</v>
      </c>
      <c r="K7" s="75" t="s">
        <v>740</v>
      </c>
      <c r="L7" s="70" t="s">
        <v>18</v>
      </c>
      <c r="M7" s="76" t="s">
        <v>17</v>
      </c>
      <c r="N7" s="141" t="s">
        <v>15</v>
      </c>
      <c r="O7" s="77" t="s">
        <v>16</v>
      </c>
      <c r="P7" s="70" t="s">
        <v>8</v>
      </c>
      <c r="Q7" s="161" t="s">
        <v>5</v>
      </c>
      <c r="R7" s="161" t="s">
        <v>7</v>
      </c>
      <c r="S7" s="162" t="s">
        <v>19</v>
      </c>
      <c r="T7" s="161" t="s">
        <v>6</v>
      </c>
      <c r="U7" s="161" t="s">
        <v>13</v>
      </c>
      <c r="V7" s="163" t="s">
        <v>14</v>
      </c>
      <c r="W7" s="164" t="s">
        <v>29</v>
      </c>
      <c r="X7" s="161" t="s">
        <v>37</v>
      </c>
      <c r="Y7" s="164" t="s">
        <v>18</v>
      </c>
      <c r="Z7" s="161" t="s">
        <v>20</v>
      </c>
      <c r="AA7" s="163" t="s">
        <v>24</v>
      </c>
      <c r="AB7" s="161" t="s">
        <v>25</v>
      </c>
      <c r="AC7" s="161" t="s">
        <v>26</v>
      </c>
      <c r="AD7" s="161" t="s">
        <v>27</v>
      </c>
      <c r="AE7" s="161" t="s">
        <v>28</v>
      </c>
      <c r="AF7" s="161" t="s">
        <v>21</v>
      </c>
      <c r="AG7" s="153">
        <f>SUBTOTAL(9,AG9:AG46)</f>
        <v>36</v>
      </c>
      <c r="AH7" s="78"/>
      <c r="AI7" s="78"/>
      <c r="AJ7" s="78"/>
    </row>
    <row r="8" spans="1:43" s="60" customFormat="1" ht="21" customHeight="1" x14ac:dyDescent="0.25">
      <c r="B8" s="70" t="s">
        <v>730</v>
      </c>
      <c r="C8" s="188" t="s">
        <v>731</v>
      </c>
      <c r="D8" s="189"/>
      <c r="E8" s="189"/>
      <c r="F8" s="189"/>
      <c r="G8" s="190"/>
      <c r="H8" s="70"/>
      <c r="I8" s="70"/>
      <c r="J8" s="71"/>
      <c r="K8" s="178"/>
      <c r="L8" s="178" t="s">
        <v>752</v>
      </c>
      <c r="M8" s="76"/>
      <c r="N8" s="141"/>
      <c r="O8" s="77"/>
      <c r="P8" s="70"/>
      <c r="Q8" s="161"/>
      <c r="R8" s="161"/>
      <c r="S8" s="162"/>
      <c r="T8" s="161"/>
      <c r="U8" s="161"/>
      <c r="V8" s="163"/>
      <c r="W8" s="164"/>
      <c r="X8" s="161"/>
      <c r="Y8" s="164"/>
      <c r="Z8" s="161"/>
      <c r="AA8" s="163"/>
      <c r="AB8" s="161"/>
      <c r="AC8" s="161"/>
      <c r="AD8" s="161"/>
      <c r="AE8" s="161"/>
      <c r="AF8" s="161"/>
      <c r="AG8" s="153"/>
      <c r="AH8" s="78"/>
      <c r="AI8" s="78"/>
      <c r="AJ8" s="78"/>
    </row>
    <row r="9" spans="1:43" s="60" customFormat="1" ht="74.25" customHeight="1" x14ac:dyDescent="0.25">
      <c r="A9" s="154" t="s">
        <v>599</v>
      </c>
      <c r="B9" s="80">
        <v>1</v>
      </c>
      <c r="C9" s="81">
        <v>16055221</v>
      </c>
      <c r="D9" s="95" t="s">
        <v>264</v>
      </c>
      <c r="E9" s="96" t="s">
        <v>265</v>
      </c>
      <c r="F9" s="97" t="s">
        <v>266</v>
      </c>
      <c r="G9" s="81" t="s">
        <v>32</v>
      </c>
      <c r="H9" s="80" t="s">
        <v>33</v>
      </c>
      <c r="I9" s="80" t="s">
        <v>124</v>
      </c>
      <c r="J9" s="80" t="s">
        <v>398</v>
      </c>
      <c r="K9" s="80" t="s">
        <v>739</v>
      </c>
      <c r="L9" s="80" t="s">
        <v>497</v>
      </c>
      <c r="M9" s="119" t="s">
        <v>743</v>
      </c>
      <c r="N9" s="155">
        <v>8.5</v>
      </c>
      <c r="O9" s="87" t="s">
        <v>720</v>
      </c>
      <c r="P9" s="87"/>
      <c r="Q9" s="125" t="s">
        <v>601</v>
      </c>
      <c r="R9" s="125" t="s">
        <v>286</v>
      </c>
      <c r="S9" s="125" t="s">
        <v>604</v>
      </c>
      <c r="T9" s="125" t="s">
        <v>602</v>
      </c>
      <c r="U9" s="125" t="s">
        <v>603</v>
      </c>
      <c r="V9" s="125" t="s">
        <v>150</v>
      </c>
      <c r="W9" s="125"/>
      <c r="X9" s="125" t="s">
        <v>31</v>
      </c>
      <c r="Y9" s="125" t="s">
        <v>497</v>
      </c>
      <c r="Z9" s="165" t="s">
        <v>606</v>
      </c>
      <c r="AA9" s="125" t="s">
        <v>607</v>
      </c>
      <c r="AB9" s="125" t="s">
        <v>608</v>
      </c>
      <c r="AC9" s="130" t="s">
        <v>609</v>
      </c>
      <c r="AD9" s="130" t="s">
        <v>610</v>
      </c>
      <c r="AE9" s="130" t="s">
        <v>611</v>
      </c>
      <c r="AF9" s="130" t="s">
        <v>503</v>
      </c>
      <c r="AG9" s="136">
        <v>1</v>
      </c>
    </row>
    <row r="10" spans="1:43" s="60" customFormat="1" ht="74.25" customHeight="1" x14ac:dyDescent="0.25">
      <c r="A10" s="154" t="s">
        <v>667</v>
      </c>
      <c r="B10" s="80">
        <v>2</v>
      </c>
      <c r="C10" s="81">
        <v>17058004</v>
      </c>
      <c r="D10" s="95" t="s">
        <v>395</v>
      </c>
      <c r="E10" s="96" t="s">
        <v>267</v>
      </c>
      <c r="F10" s="97" t="s">
        <v>397</v>
      </c>
      <c r="G10" s="81" t="s">
        <v>376</v>
      </c>
      <c r="H10" s="80" t="s">
        <v>33</v>
      </c>
      <c r="I10" s="80" t="s">
        <v>147</v>
      </c>
      <c r="J10" s="80" t="s">
        <v>398</v>
      </c>
      <c r="K10" s="80" t="s">
        <v>739</v>
      </c>
      <c r="L10" s="80" t="s">
        <v>152</v>
      </c>
      <c r="M10" s="119" t="s">
        <v>744</v>
      </c>
      <c r="N10" s="155">
        <v>8.6999999999999993</v>
      </c>
      <c r="O10" s="87" t="s">
        <v>720</v>
      </c>
      <c r="P10" s="87"/>
      <c r="Q10" s="125">
        <v>60310106</v>
      </c>
      <c r="R10" s="125" t="s">
        <v>286</v>
      </c>
      <c r="S10" s="125" t="s">
        <v>401</v>
      </c>
      <c r="T10" s="125" t="s">
        <v>399</v>
      </c>
      <c r="U10" s="125" t="s">
        <v>400</v>
      </c>
      <c r="V10" s="125" t="s">
        <v>150</v>
      </c>
      <c r="W10" s="125"/>
      <c r="X10" s="125" t="s">
        <v>226</v>
      </c>
      <c r="Y10" s="125" t="s">
        <v>152</v>
      </c>
      <c r="Z10" s="165" t="s">
        <v>668</v>
      </c>
      <c r="AA10" s="125" t="s">
        <v>607</v>
      </c>
      <c r="AB10" s="125" t="s">
        <v>609</v>
      </c>
      <c r="AC10" s="130" t="s">
        <v>608</v>
      </c>
      <c r="AD10" s="130" t="s">
        <v>610</v>
      </c>
      <c r="AE10" s="130" t="s">
        <v>611</v>
      </c>
      <c r="AF10" s="130" t="s">
        <v>503</v>
      </c>
      <c r="AG10" s="136">
        <v>1</v>
      </c>
    </row>
    <row r="11" spans="1:43" s="60" customFormat="1" ht="21" customHeight="1" x14ac:dyDescent="0.25">
      <c r="B11" s="70" t="s">
        <v>732</v>
      </c>
      <c r="C11" s="188" t="s">
        <v>735</v>
      </c>
      <c r="D11" s="189"/>
      <c r="E11" s="189"/>
      <c r="F11" s="189"/>
      <c r="G11" s="190"/>
      <c r="H11" s="70"/>
      <c r="I11" s="70"/>
      <c r="J11" s="71"/>
      <c r="K11" s="75"/>
      <c r="L11" s="178" t="s">
        <v>753</v>
      </c>
      <c r="M11" s="76"/>
      <c r="N11" s="142"/>
      <c r="O11" s="77"/>
      <c r="P11" s="70"/>
      <c r="Q11" s="70"/>
      <c r="R11" s="70"/>
      <c r="S11" s="75"/>
      <c r="T11" s="70"/>
      <c r="U11" s="70"/>
      <c r="V11" s="71"/>
      <c r="W11" s="77"/>
      <c r="X11" s="70"/>
      <c r="Y11" s="77"/>
      <c r="Z11" s="70"/>
      <c r="AA11" s="71"/>
      <c r="AB11" s="70"/>
      <c r="AC11" s="70"/>
      <c r="AD11" s="70"/>
      <c r="AE11" s="70"/>
      <c r="AF11" s="70"/>
      <c r="AG11" s="153"/>
      <c r="AH11" s="78"/>
      <c r="AI11" s="78"/>
      <c r="AJ11" s="78"/>
    </row>
    <row r="12" spans="1:43" s="60" customFormat="1" ht="55.5" customHeight="1" x14ac:dyDescent="0.25">
      <c r="A12" s="154" t="s">
        <v>648</v>
      </c>
      <c r="B12" s="80">
        <v>1</v>
      </c>
      <c r="C12" s="81">
        <v>15055265</v>
      </c>
      <c r="D12" s="95" t="s">
        <v>337</v>
      </c>
      <c r="E12" s="96" t="s">
        <v>277</v>
      </c>
      <c r="F12" s="97" t="s">
        <v>339</v>
      </c>
      <c r="G12" s="81" t="s">
        <v>340</v>
      </c>
      <c r="H12" s="80" t="s">
        <v>165</v>
      </c>
      <c r="I12" s="80" t="s">
        <v>192</v>
      </c>
      <c r="J12" s="80" t="s">
        <v>146</v>
      </c>
      <c r="K12" s="80" t="s">
        <v>738</v>
      </c>
      <c r="L12" s="80" t="s">
        <v>39</v>
      </c>
      <c r="M12" s="80" t="s">
        <v>655</v>
      </c>
      <c r="N12" s="155">
        <v>8.8000000000000007</v>
      </c>
      <c r="O12" s="87" t="s">
        <v>720</v>
      </c>
      <c r="P12" s="87"/>
      <c r="Q12" s="80">
        <v>60340102</v>
      </c>
      <c r="R12" s="80" t="s">
        <v>35</v>
      </c>
      <c r="S12" s="80" t="s">
        <v>342</v>
      </c>
      <c r="T12" s="80" t="s">
        <v>343</v>
      </c>
      <c r="U12" s="80" t="s">
        <v>341</v>
      </c>
      <c r="V12" s="80" t="s">
        <v>42</v>
      </c>
      <c r="W12" s="80"/>
      <c r="X12" s="80" t="s">
        <v>31</v>
      </c>
      <c r="Y12" s="80" t="s">
        <v>39</v>
      </c>
      <c r="Z12" s="179" t="s">
        <v>649</v>
      </c>
      <c r="AA12" s="80" t="s">
        <v>449</v>
      </c>
      <c r="AB12" s="80" t="s">
        <v>647</v>
      </c>
      <c r="AC12" s="86" t="s">
        <v>646</v>
      </c>
      <c r="AD12" s="86" t="s">
        <v>378</v>
      </c>
      <c r="AE12" s="86" t="s">
        <v>167</v>
      </c>
      <c r="AF12" s="86" t="s">
        <v>561</v>
      </c>
      <c r="AG12" s="136">
        <v>1</v>
      </c>
    </row>
    <row r="13" spans="1:43" s="60" customFormat="1" ht="55.5" customHeight="1" x14ac:dyDescent="0.25">
      <c r="A13" s="154" t="s">
        <v>549</v>
      </c>
      <c r="B13" s="80">
        <v>2</v>
      </c>
      <c r="C13" s="81">
        <v>15055325</v>
      </c>
      <c r="D13" s="95" t="s">
        <v>187</v>
      </c>
      <c r="E13" s="96" t="s">
        <v>188</v>
      </c>
      <c r="F13" s="97" t="s">
        <v>190</v>
      </c>
      <c r="G13" s="81" t="s">
        <v>191</v>
      </c>
      <c r="H13" s="80" t="s">
        <v>33</v>
      </c>
      <c r="I13" s="80" t="s">
        <v>192</v>
      </c>
      <c r="J13" s="80" t="s">
        <v>146</v>
      </c>
      <c r="K13" s="80" t="s">
        <v>738</v>
      </c>
      <c r="L13" s="80" t="s">
        <v>39</v>
      </c>
      <c r="M13" s="119" t="s">
        <v>745</v>
      </c>
      <c r="N13" s="155">
        <v>8.5</v>
      </c>
      <c r="O13" s="87" t="s">
        <v>720</v>
      </c>
      <c r="P13" s="87"/>
      <c r="Q13" s="80">
        <v>60340102</v>
      </c>
      <c r="R13" s="80" t="s">
        <v>35</v>
      </c>
      <c r="S13" s="80" t="s">
        <v>196</v>
      </c>
      <c r="T13" s="80" t="s">
        <v>193</v>
      </c>
      <c r="U13" s="80" t="s">
        <v>194</v>
      </c>
      <c r="V13" s="80" t="s">
        <v>195</v>
      </c>
      <c r="W13" s="80"/>
      <c r="X13" s="80" t="s">
        <v>31</v>
      </c>
      <c r="Y13" s="80" t="s">
        <v>39</v>
      </c>
      <c r="Z13" s="179" t="s">
        <v>550</v>
      </c>
      <c r="AA13" s="80" t="s">
        <v>449</v>
      </c>
      <c r="AB13" s="80" t="s">
        <v>551</v>
      </c>
      <c r="AC13" s="86" t="s">
        <v>552</v>
      </c>
      <c r="AD13" s="86" t="s">
        <v>341</v>
      </c>
      <c r="AE13" s="86" t="s">
        <v>233</v>
      </c>
      <c r="AF13" s="86" t="s">
        <v>553</v>
      </c>
      <c r="AG13" s="136">
        <v>1</v>
      </c>
    </row>
    <row r="14" spans="1:43" s="60" customFormat="1" ht="55.5" customHeight="1" x14ac:dyDescent="0.25">
      <c r="A14" s="154" t="s">
        <v>698</v>
      </c>
      <c r="B14" s="80">
        <v>3</v>
      </c>
      <c r="C14" s="81">
        <v>16055251</v>
      </c>
      <c r="D14" s="95" t="s">
        <v>459</v>
      </c>
      <c r="E14" s="96" t="s">
        <v>457</v>
      </c>
      <c r="F14" s="97" t="s">
        <v>458</v>
      </c>
      <c r="G14" s="81" t="s">
        <v>32</v>
      </c>
      <c r="H14" s="80" t="s">
        <v>165</v>
      </c>
      <c r="I14" s="80" t="s">
        <v>124</v>
      </c>
      <c r="J14" s="80" t="s">
        <v>146</v>
      </c>
      <c r="K14" s="80" t="s">
        <v>738</v>
      </c>
      <c r="L14" s="80" t="s">
        <v>497</v>
      </c>
      <c r="M14" s="119" t="s">
        <v>744</v>
      </c>
      <c r="N14" s="155">
        <v>8.6999999999999993</v>
      </c>
      <c r="O14" s="87" t="s">
        <v>720</v>
      </c>
      <c r="P14" s="87"/>
      <c r="Q14" s="80" t="s">
        <v>507</v>
      </c>
      <c r="R14" s="80"/>
      <c r="S14" s="80" t="s">
        <v>701</v>
      </c>
      <c r="T14" s="80" t="s">
        <v>700</v>
      </c>
      <c r="U14" s="80" t="s">
        <v>271</v>
      </c>
      <c r="V14" s="80" t="s">
        <v>379</v>
      </c>
      <c r="W14" s="80"/>
      <c r="X14" s="80" t="s">
        <v>31</v>
      </c>
      <c r="Y14" s="80" t="s">
        <v>497</v>
      </c>
      <c r="Z14" s="179" t="s">
        <v>702</v>
      </c>
      <c r="AA14" s="80" t="s">
        <v>242</v>
      </c>
      <c r="AB14" s="80" t="s">
        <v>580</v>
      </c>
      <c r="AC14" s="86" t="s">
        <v>578</v>
      </c>
      <c r="AD14" s="86" t="s">
        <v>281</v>
      </c>
      <c r="AE14" s="86" t="s">
        <v>579</v>
      </c>
      <c r="AF14" s="86" t="s">
        <v>530</v>
      </c>
      <c r="AG14" s="136">
        <v>1</v>
      </c>
    </row>
    <row r="15" spans="1:43" s="60" customFormat="1" ht="55.5" customHeight="1" x14ac:dyDescent="0.25">
      <c r="A15" s="154" t="s">
        <v>504</v>
      </c>
      <c r="B15" s="80">
        <v>4</v>
      </c>
      <c r="C15" s="81">
        <v>16055252</v>
      </c>
      <c r="D15" s="95" t="s">
        <v>135</v>
      </c>
      <c r="E15" s="96" t="s">
        <v>136</v>
      </c>
      <c r="F15" s="97" t="s">
        <v>137</v>
      </c>
      <c r="G15" s="81" t="s">
        <v>506</v>
      </c>
      <c r="H15" s="80" t="s">
        <v>165</v>
      </c>
      <c r="I15" s="80" t="s">
        <v>124</v>
      </c>
      <c r="J15" s="80" t="s">
        <v>146</v>
      </c>
      <c r="K15" s="80" t="s">
        <v>738</v>
      </c>
      <c r="L15" s="80" t="s">
        <v>497</v>
      </c>
      <c r="M15" s="119" t="s">
        <v>746</v>
      </c>
      <c r="N15" s="155">
        <v>8</v>
      </c>
      <c r="O15" s="87" t="s">
        <v>483</v>
      </c>
      <c r="P15" s="87"/>
      <c r="Q15" s="80" t="s">
        <v>507</v>
      </c>
      <c r="R15" s="80" t="s">
        <v>138</v>
      </c>
      <c r="S15" s="80" t="s">
        <v>509</v>
      </c>
      <c r="T15" s="80" t="s">
        <v>508</v>
      </c>
      <c r="U15" s="80" t="s">
        <v>167</v>
      </c>
      <c r="V15" s="80" t="s">
        <v>379</v>
      </c>
      <c r="W15" s="80"/>
      <c r="X15" s="80" t="s">
        <v>36</v>
      </c>
      <c r="Y15" s="80" t="s">
        <v>497</v>
      </c>
      <c r="Z15" s="179" t="s">
        <v>511</v>
      </c>
      <c r="AA15" s="80" t="s">
        <v>486</v>
      </c>
      <c r="AB15" s="80" t="s">
        <v>488</v>
      </c>
      <c r="AC15" s="86" t="s">
        <v>487</v>
      </c>
      <c r="AD15" s="86" t="s">
        <v>420</v>
      </c>
      <c r="AE15" s="86" t="s">
        <v>233</v>
      </c>
      <c r="AF15" s="86" t="s">
        <v>489</v>
      </c>
      <c r="AG15" s="136">
        <v>1</v>
      </c>
    </row>
    <row r="16" spans="1:43" s="60" customFormat="1" ht="55.5" customHeight="1" x14ac:dyDescent="0.25">
      <c r="A16" s="154" t="s">
        <v>475</v>
      </c>
      <c r="B16" s="80">
        <v>5</v>
      </c>
      <c r="C16" s="81">
        <v>16055052</v>
      </c>
      <c r="D16" s="95" t="s">
        <v>125</v>
      </c>
      <c r="E16" s="96" t="s">
        <v>126</v>
      </c>
      <c r="F16" s="97" t="s">
        <v>127</v>
      </c>
      <c r="G16" s="81" t="s">
        <v>32</v>
      </c>
      <c r="H16" s="80" t="s">
        <v>33</v>
      </c>
      <c r="I16" s="80" t="s">
        <v>124</v>
      </c>
      <c r="J16" s="80" t="s">
        <v>146</v>
      </c>
      <c r="K16" s="80" t="s">
        <v>738</v>
      </c>
      <c r="L16" s="80" t="s">
        <v>748</v>
      </c>
      <c r="M16" s="80" t="s">
        <v>482</v>
      </c>
      <c r="N16" s="155">
        <v>8</v>
      </c>
      <c r="O16" s="87" t="s">
        <v>483</v>
      </c>
      <c r="P16" s="87"/>
      <c r="Q16" s="80">
        <v>60340102</v>
      </c>
      <c r="R16" s="80" t="s">
        <v>35</v>
      </c>
      <c r="S16" s="80" t="s">
        <v>481</v>
      </c>
      <c r="T16" s="80" t="s">
        <v>478</v>
      </c>
      <c r="U16" s="80" t="s">
        <v>479</v>
      </c>
      <c r="V16" s="80" t="s">
        <v>480</v>
      </c>
      <c r="W16" s="80"/>
      <c r="X16" s="80" t="s">
        <v>36</v>
      </c>
      <c r="Y16" s="80" t="s">
        <v>484</v>
      </c>
      <c r="Z16" s="179" t="s">
        <v>485</v>
      </c>
      <c r="AA16" s="80" t="s">
        <v>486</v>
      </c>
      <c r="AB16" s="80" t="s">
        <v>487</v>
      </c>
      <c r="AC16" s="86" t="s">
        <v>488</v>
      </c>
      <c r="AD16" s="86" t="s">
        <v>420</v>
      </c>
      <c r="AE16" s="86" t="s">
        <v>233</v>
      </c>
      <c r="AF16" s="86" t="s">
        <v>489</v>
      </c>
      <c r="AG16" s="136">
        <v>1</v>
      </c>
    </row>
    <row r="17" spans="1:33" s="60" customFormat="1" ht="55.5" customHeight="1" x14ac:dyDescent="0.25">
      <c r="A17" s="154" t="s">
        <v>669</v>
      </c>
      <c r="B17" s="80">
        <v>6</v>
      </c>
      <c r="C17" s="81">
        <v>17058051</v>
      </c>
      <c r="D17" s="95" t="s">
        <v>404</v>
      </c>
      <c r="E17" s="96" t="s">
        <v>405</v>
      </c>
      <c r="F17" s="97" t="s">
        <v>407</v>
      </c>
      <c r="G17" s="81" t="s">
        <v>32</v>
      </c>
      <c r="H17" s="80" t="s">
        <v>33</v>
      </c>
      <c r="I17" s="80" t="s">
        <v>147</v>
      </c>
      <c r="J17" s="80" t="s">
        <v>146</v>
      </c>
      <c r="K17" s="80" t="s">
        <v>738</v>
      </c>
      <c r="L17" s="80" t="s">
        <v>152</v>
      </c>
      <c r="M17" s="80" t="s">
        <v>716</v>
      </c>
      <c r="N17" s="155">
        <v>8.9</v>
      </c>
      <c r="O17" s="87" t="s">
        <v>720</v>
      </c>
      <c r="P17" s="87"/>
      <c r="Q17" s="80">
        <v>60340102</v>
      </c>
      <c r="R17" s="80" t="s">
        <v>35</v>
      </c>
      <c r="S17" s="80" t="s">
        <v>409</v>
      </c>
      <c r="T17" s="80" t="s">
        <v>408</v>
      </c>
      <c r="U17" s="80" t="s">
        <v>341</v>
      </c>
      <c r="V17" s="80" t="s">
        <v>150</v>
      </c>
      <c r="W17" s="80"/>
      <c r="X17" s="80" t="s">
        <v>31</v>
      </c>
      <c r="Y17" s="80" t="s">
        <v>152</v>
      </c>
      <c r="Z17" s="179" t="s">
        <v>670</v>
      </c>
      <c r="AA17" s="80" t="s">
        <v>449</v>
      </c>
      <c r="AB17" s="80" t="s">
        <v>647</v>
      </c>
      <c r="AC17" s="86" t="s">
        <v>167</v>
      </c>
      <c r="AD17" s="86" t="s">
        <v>378</v>
      </c>
      <c r="AE17" s="86" t="s">
        <v>646</v>
      </c>
      <c r="AF17" s="86" t="s">
        <v>561</v>
      </c>
      <c r="AG17" s="136">
        <v>1</v>
      </c>
    </row>
    <row r="18" spans="1:33" s="60" customFormat="1" ht="55.5" customHeight="1" x14ac:dyDescent="0.25">
      <c r="A18" s="154" t="s">
        <v>650</v>
      </c>
      <c r="B18" s="80">
        <v>7</v>
      </c>
      <c r="C18" s="81">
        <v>17058053</v>
      </c>
      <c r="D18" s="95" t="s">
        <v>276</v>
      </c>
      <c r="E18" s="96" t="s">
        <v>347</v>
      </c>
      <c r="F18" s="97" t="s">
        <v>349</v>
      </c>
      <c r="G18" s="81" t="s">
        <v>350</v>
      </c>
      <c r="H18" s="80" t="s">
        <v>165</v>
      </c>
      <c r="I18" s="80" t="s">
        <v>147</v>
      </c>
      <c r="J18" s="80" t="s">
        <v>146</v>
      </c>
      <c r="K18" s="80" t="s">
        <v>738</v>
      </c>
      <c r="L18" s="80" t="s">
        <v>152</v>
      </c>
      <c r="M18" s="80">
        <v>3.09</v>
      </c>
      <c r="N18" s="155">
        <v>8.8000000000000007</v>
      </c>
      <c r="O18" s="87" t="s">
        <v>720</v>
      </c>
      <c r="P18" s="87"/>
      <c r="Q18" s="80">
        <v>60340102</v>
      </c>
      <c r="R18" s="80" t="s">
        <v>35</v>
      </c>
      <c r="S18" s="80" t="s">
        <v>352</v>
      </c>
      <c r="T18" s="80" t="s">
        <v>351</v>
      </c>
      <c r="U18" s="80" t="s">
        <v>233</v>
      </c>
      <c r="V18" s="80" t="s">
        <v>150</v>
      </c>
      <c r="W18" s="80"/>
      <c r="X18" s="80" t="s">
        <v>31</v>
      </c>
      <c r="Y18" s="80" t="s">
        <v>152</v>
      </c>
      <c r="Z18" s="179" t="s">
        <v>651</v>
      </c>
      <c r="AA18" s="80" t="s">
        <v>449</v>
      </c>
      <c r="AB18" s="80" t="s">
        <v>167</v>
      </c>
      <c r="AC18" s="86" t="s">
        <v>647</v>
      </c>
      <c r="AD18" s="86" t="s">
        <v>378</v>
      </c>
      <c r="AE18" s="86" t="s">
        <v>646</v>
      </c>
      <c r="AF18" s="86" t="s">
        <v>561</v>
      </c>
      <c r="AG18" s="136">
        <v>1</v>
      </c>
    </row>
    <row r="19" spans="1:33" s="60" customFormat="1" ht="55.5" customHeight="1" x14ac:dyDescent="0.25">
      <c r="A19" s="154" t="s">
        <v>581</v>
      </c>
      <c r="B19" s="80">
        <v>8</v>
      </c>
      <c r="C19" s="81">
        <v>17058056</v>
      </c>
      <c r="D19" s="95" t="s">
        <v>237</v>
      </c>
      <c r="E19" s="96" t="s">
        <v>238</v>
      </c>
      <c r="F19" s="97" t="s">
        <v>240</v>
      </c>
      <c r="G19" s="81" t="s">
        <v>40</v>
      </c>
      <c r="H19" s="80" t="s">
        <v>33</v>
      </c>
      <c r="I19" s="80" t="s">
        <v>147</v>
      </c>
      <c r="J19" s="80" t="s">
        <v>146</v>
      </c>
      <c r="K19" s="80" t="s">
        <v>738</v>
      </c>
      <c r="L19" s="80" t="s">
        <v>152</v>
      </c>
      <c r="M19" s="80" t="s">
        <v>718</v>
      </c>
      <c r="N19" s="155">
        <v>8.8000000000000007</v>
      </c>
      <c r="O19" s="87" t="s">
        <v>720</v>
      </c>
      <c r="P19" s="87"/>
      <c r="Q19" s="80">
        <v>60340102</v>
      </c>
      <c r="R19" s="80" t="s">
        <v>35</v>
      </c>
      <c r="S19" s="80" t="s">
        <v>243</v>
      </c>
      <c r="T19" s="80" t="s">
        <v>241</v>
      </c>
      <c r="U19" s="80" t="s">
        <v>242</v>
      </c>
      <c r="V19" s="80" t="s">
        <v>150</v>
      </c>
      <c r="W19" s="80"/>
      <c r="X19" s="80" t="s">
        <v>31</v>
      </c>
      <c r="Y19" s="80" t="s">
        <v>152</v>
      </c>
      <c r="Z19" s="179" t="s">
        <v>582</v>
      </c>
      <c r="AA19" s="80" t="s">
        <v>449</v>
      </c>
      <c r="AB19" s="80" t="s">
        <v>552</v>
      </c>
      <c r="AC19" s="86" t="s">
        <v>551</v>
      </c>
      <c r="AD19" s="86" t="s">
        <v>341</v>
      </c>
      <c r="AE19" s="86" t="s">
        <v>233</v>
      </c>
      <c r="AF19" s="86" t="s">
        <v>553</v>
      </c>
      <c r="AG19" s="136">
        <v>1</v>
      </c>
    </row>
    <row r="20" spans="1:33" s="60" customFormat="1" ht="55.5" customHeight="1" x14ac:dyDescent="0.25">
      <c r="A20" s="154" t="s">
        <v>652</v>
      </c>
      <c r="B20" s="80">
        <v>9</v>
      </c>
      <c r="C20" s="81">
        <v>17058065</v>
      </c>
      <c r="D20" s="95" t="s">
        <v>355</v>
      </c>
      <c r="E20" s="96" t="s">
        <v>356</v>
      </c>
      <c r="F20" s="97" t="s">
        <v>358</v>
      </c>
      <c r="G20" s="81" t="s">
        <v>359</v>
      </c>
      <c r="H20" s="80" t="s">
        <v>165</v>
      </c>
      <c r="I20" s="80" t="s">
        <v>147</v>
      </c>
      <c r="J20" s="80" t="s">
        <v>146</v>
      </c>
      <c r="K20" s="80" t="s">
        <v>738</v>
      </c>
      <c r="L20" s="80" t="s">
        <v>152</v>
      </c>
      <c r="M20" s="80" t="s">
        <v>495</v>
      </c>
      <c r="N20" s="155">
        <v>8</v>
      </c>
      <c r="O20" s="87" t="s">
        <v>483</v>
      </c>
      <c r="P20" s="87"/>
      <c r="Q20" s="80">
        <v>60340102</v>
      </c>
      <c r="R20" s="80" t="s">
        <v>35</v>
      </c>
      <c r="S20" s="80" t="s">
        <v>361</v>
      </c>
      <c r="T20" s="80" t="s">
        <v>360</v>
      </c>
      <c r="U20" s="80" t="s">
        <v>294</v>
      </c>
      <c r="V20" s="80" t="s">
        <v>150</v>
      </c>
      <c r="W20" s="80"/>
      <c r="X20" s="80" t="s">
        <v>36</v>
      </c>
      <c r="Y20" s="80" t="s">
        <v>152</v>
      </c>
      <c r="Z20" s="179" t="s">
        <v>653</v>
      </c>
      <c r="AA20" s="80" t="s">
        <v>449</v>
      </c>
      <c r="AB20" s="80" t="s">
        <v>167</v>
      </c>
      <c r="AC20" s="86" t="s">
        <v>646</v>
      </c>
      <c r="AD20" s="86" t="s">
        <v>378</v>
      </c>
      <c r="AE20" s="86" t="s">
        <v>647</v>
      </c>
      <c r="AF20" s="86" t="s">
        <v>561</v>
      </c>
      <c r="AG20" s="136">
        <v>1</v>
      </c>
    </row>
    <row r="21" spans="1:33" s="60" customFormat="1" ht="55.5" customHeight="1" x14ac:dyDescent="0.25">
      <c r="A21" s="154" t="s">
        <v>654</v>
      </c>
      <c r="B21" s="80">
        <v>10</v>
      </c>
      <c r="C21" s="81">
        <v>17058066</v>
      </c>
      <c r="D21" s="95" t="s">
        <v>364</v>
      </c>
      <c r="E21" s="96" t="s">
        <v>122</v>
      </c>
      <c r="F21" s="97" t="s">
        <v>365</v>
      </c>
      <c r="G21" s="81" t="s">
        <v>40</v>
      </c>
      <c r="H21" s="80" t="s">
        <v>33</v>
      </c>
      <c r="I21" s="80" t="s">
        <v>147</v>
      </c>
      <c r="J21" s="80" t="s">
        <v>146</v>
      </c>
      <c r="K21" s="80" t="s">
        <v>738</v>
      </c>
      <c r="L21" s="80" t="s">
        <v>152</v>
      </c>
      <c r="M21" s="80" t="s">
        <v>655</v>
      </c>
      <c r="N21" s="155">
        <v>8.9</v>
      </c>
      <c r="O21" s="87" t="s">
        <v>720</v>
      </c>
      <c r="P21" s="87"/>
      <c r="Q21" s="80">
        <v>60340102</v>
      </c>
      <c r="R21" s="80" t="s">
        <v>35</v>
      </c>
      <c r="S21" s="80" t="s">
        <v>369</v>
      </c>
      <c r="T21" s="80" t="s">
        <v>367</v>
      </c>
      <c r="U21" s="80" t="s">
        <v>368</v>
      </c>
      <c r="V21" s="80" t="s">
        <v>150</v>
      </c>
      <c r="W21" s="80"/>
      <c r="X21" s="80" t="s">
        <v>31</v>
      </c>
      <c r="Y21" s="80" t="s">
        <v>152</v>
      </c>
      <c r="Z21" s="179" t="s">
        <v>656</v>
      </c>
      <c r="AA21" s="80" t="s">
        <v>242</v>
      </c>
      <c r="AB21" s="80" t="s">
        <v>640</v>
      </c>
      <c r="AC21" s="86" t="s">
        <v>641</v>
      </c>
      <c r="AD21" s="86" t="s">
        <v>271</v>
      </c>
      <c r="AE21" s="86" t="s">
        <v>580</v>
      </c>
      <c r="AF21" s="86" t="s">
        <v>530</v>
      </c>
      <c r="AG21" s="136">
        <v>1</v>
      </c>
    </row>
    <row r="22" spans="1:33" s="60" customFormat="1" ht="55.5" customHeight="1" x14ac:dyDescent="0.25">
      <c r="A22" s="154" t="s">
        <v>664</v>
      </c>
      <c r="B22" s="80">
        <v>11</v>
      </c>
      <c r="C22" s="81">
        <v>17058067</v>
      </c>
      <c r="D22" s="95" t="s">
        <v>388</v>
      </c>
      <c r="E22" s="96" t="s">
        <v>122</v>
      </c>
      <c r="F22" s="97" t="s">
        <v>389</v>
      </c>
      <c r="G22" s="81" t="s">
        <v>359</v>
      </c>
      <c r="H22" s="80" t="s">
        <v>33</v>
      </c>
      <c r="I22" s="80" t="s">
        <v>147</v>
      </c>
      <c r="J22" s="80" t="s">
        <v>146</v>
      </c>
      <c r="K22" s="80" t="s">
        <v>738</v>
      </c>
      <c r="L22" s="80" t="s">
        <v>152</v>
      </c>
      <c r="M22" s="80" t="s">
        <v>665</v>
      </c>
      <c r="N22" s="155">
        <v>8.9</v>
      </c>
      <c r="O22" s="87" t="s">
        <v>720</v>
      </c>
      <c r="P22" s="87"/>
      <c r="Q22" s="80">
        <v>60340102</v>
      </c>
      <c r="R22" s="80" t="s">
        <v>35</v>
      </c>
      <c r="S22" s="80" t="s">
        <v>392</v>
      </c>
      <c r="T22" s="80" t="s">
        <v>391</v>
      </c>
      <c r="U22" s="80" t="s">
        <v>281</v>
      </c>
      <c r="V22" s="80" t="s">
        <v>150</v>
      </c>
      <c r="W22" s="80"/>
      <c r="X22" s="80" t="s">
        <v>31</v>
      </c>
      <c r="Y22" s="80" t="s">
        <v>152</v>
      </c>
      <c r="Z22" s="179" t="s">
        <v>666</v>
      </c>
      <c r="AA22" s="80" t="s">
        <v>242</v>
      </c>
      <c r="AB22" s="80" t="s">
        <v>580</v>
      </c>
      <c r="AC22" s="86" t="s">
        <v>641</v>
      </c>
      <c r="AD22" s="86" t="s">
        <v>271</v>
      </c>
      <c r="AE22" s="86" t="s">
        <v>640</v>
      </c>
      <c r="AF22" s="86" t="s">
        <v>530</v>
      </c>
      <c r="AG22" s="136">
        <v>1</v>
      </c>
    </row>
    <row r="23" spans="1:33" s="60" customFormat="1" ht="55.5" customHeight="1" x14ac:dyDescent="0.25">
      <c r="A23" s="154" t="s">
        <v>615</v>
      </c>
      <c r="B23" s="80">
        <v>12</v>
      </c>
      <c r="C23" s="81">
        <v>17058072</v>
      </c>
      <c r="D23" s="95" t="s">
        <v>276</v>
      </c>
      <c r="E23" s="96" t="s">
        <v>277</v>
      </c>
      <c r="F23" s="97" t="s">
        <v>279</v>
      </c>
      <c r="G23" s="81" t="s">
        <v>145</v>
      </c>
      <c r="H23" s="80" t="s">
        <v>165</v>
      </c>
      <c r="I23" s="80" t="s">
        <v>147</v>
      </c>
      <c r="J23" s="80" t="s">
        <v>146</v>
      </c>
      <c r="K23" s="80" t="s">
        <v>738</v>
      </c>
      <c r="L23" s="80" t="s">
        <v>152</v>
      </c>
      <c r="M23" s="119" t="s">
        <v>747</v>
      </c>
      <c r="N23" s="155">
        <v>8.6</v>
      </c>
      <c r="O23" s="87" t="s">
        <v>720</v>
      </c>
      <c r="P23" s="87"/>
      <c r="Q23" s="80">
        <v>60340102</v>
      </c>
      <c r="R23" s="80" t="s">
        <v>35</v>
      </c>
      <c r="S23" s="80" t="s">
        <v>282</v>
      </c>
      <c r="T23" s="80" t="s">
        <v>280</v>
      </c>
      <c r="U23" s="80" t="s">
        <v>281</v>
      </c>
      <c r="V23" s="80" t="s">
        <v>150</v>
      </c>
      <c r="W23" s="80"/>
      <c r="X23" s="80" t="s">
        <v>283</v>
      </c>
      <c r="Y23" s="80" t="s">
        <v>152</v>
      </c>
      <c r="Z23" s="179" t="s">
        <v>617</v>
      </c>
      <c r="AA23" s="80" t="s">
        <v>486</v>
      </c>
      <c r="AB23" s="80" t="s">
        <v>560</v>
      </c>
      <c r="AC23" s="86" t="s">
        <v>559</v>
      </c>
      <c r="AD23" s="86" t="s">
        <v>149</v>
      </c>
      <c r="AE23" s="86" t="s">
        <v>271</v>
      </c>
      <c r="AF23" s="86" t="s">
        <v>561</v>
      </c>
      <c r="AG23" s="136">
        <v>1</v>
      </c>
    </row>
    <row r="24" spans="1:33" s="60" customFormat="1" ht="55.5" customHeight="1" x14ac:dyDescent="0.25">
      <c r="A24" s="154" t="s">
        <v>531</v>
      </c>
      <c r="B24" s="80">
        <v>13</v>
      </c>
      <c r="C24" s="81">
        <v>17058077</v>
      </c>
      <c r="D24" s="95" t="s">
        <v>161</v>
      </c>
      <c r="E24" s="96" t="s">
        <v>162</v>
      </c>
      <c r="F24" s="97" t="s">
        <v>164</v>
      </c>
      <c r="G24" s="81" t="s">
        <v>40</v>
      </c>
      <c r="H24" s="80" t="s">
        <v>165</v>
      </c>
      <c r="I24" s="80" t="s">
        <v>147</v>
      </c>
      <c r="J24" s="80" t="s">
        <v>146</v>
      </c>
      <c r="K24" s="80" t="s">
        <v>738</v>
      </c>
      <c r="L24" s="80" t="s">
        <v>152</v>
      </c>
      <c r="M24" s="80" t="s">
        <v>513</v>
      </c>
      <c r="N24" s="155">
        <v>8.6</v>
      </c>
      <c r="O24" s="87" t="s">
        <v>720</v>
      </c>
      <c r="P24" s="87"/>
      <c r="Q24" s="80">
        <v>60340102</v>
      </c>
      <c r="R24" s="80"/>
      <c r="S24" s="80" t="s">
        <v>168</v>
      </c>
      <c r="T24" s="80" t="s">
        <v>166</v>
      </c>
      <c r="U24" s="80" t="s">
        <v>167</v>
      </c>
      <c r="V24" s="80" t="s">
        <v>150</v>
      </c>
      <c r="W24" s="80"/>
      <c r="X24" s="80" t="s">
        <v>31</v>
      </c>
      <c r="Y24" s="80" t="s">
        <v>152</v>
      </c>
      <c r="Z24" s="179" t="s">
        <v>532</v>
      </c>
      <c r="AA24" s="80" t="s">
        <v>486</v>
      </c>
      <c r="AB24" s="80" t="s">
        <v>233</v>
      </c>
      <c r="AC24" s="86" t="s">
        <v>487</v>
      </c>
      <c r="AD24" s="86" t="s">
        <v>420</v>
      </c>
      <c r="AE24" s="86" t="s">
        <v>488</v>
      </c>
      <c r="AF24" s="86" t="s">
        <v>489</v>
      </c>
      <c r="AG24" s="136">
        <v>1</v>
      </c>
    </row>
    <row r="25" spans="1:33" s="60" customFormat="1" ht="55.5" customHeight="1" x14ac:dyDescent="0.25">
      <c r="A25" s="154" t="s">
        <v>637</v>
      </c>
      <c r="B25" s="80">
        <v>14</v>
      </c>
      <c r="C25" s="81">
        <v>17058079</v>
      </c>
      <c r="D25" s="95" t="s">
        <v>310</v>
      </c>
      <c r="E25" s="96" t="s">
        <v>165</v>
      </c>
      <c r="F25" s="97" t="s">
        <v>312</v>
      </c>
      <c r="G25" s="81" t="s">
        <v>313</v>
      </c>
      <c r="H25" s="80" t="s">
        <v>165</v>
      </c>
      <c r="I25" s="80" t="s">
        <v>147</v>
      </c>
      <c r="J25" s="80" t="s">
        <v>146</v>
      </c>
      <c r="K25" s="80" t="s">
        <v>738</v>
      </c>
      <c r="L25" s="80" t="s">
        <v>152</v>
      </c>
      <c r="M25" s="80" t="s">
        <v>638</v>
      </c>
      <c r="N25" s="155">
        <v>8.6</v>
      </c>
      <c r="O25" s="87" t="s">
        <v>720</v>
      </c>
      <c r="P25" s="87"/>
      <c r="Q25" s="80">
        <v>60340102</v>
      </c>
      <c r="R25" s="80" t="s">
        <v>35</v>
      </c>
      <c r="S25" s="80" t="s">
        <v>316</v>
      </c>
      <c r="T25" s="80" t="s">
        <v>314</v>
      </c>
      <c r="U25" s="80" t="s">
        <v>315</v>
      </c>
      <c r="V25" s="80" t="s">
        <v>150</v>
      </c>
      <c r="W25" s="80"/>
      <c r="X25" s="80" t="s">
        <v>31</v>
      </c>
      <c r="Y25" s="80" t="s">
        <v>152</v>
      </c>
      <c r="Z25" s="179" t="s">
        <v>639</v>
      </c>
      <c r="AA25" s="80" t="s">
        <v>242</v>
      </c>
      <c r="AB25" s="80" t="s">
        <v>580</v>
      </c>
      <c r="AC25" s="86" t="s">
        <v>640</v>
      </c>
      <c r="AD25" s="86" t="s">
        <v>271</v>
      </c>
      <c r="AE25" s="86" t="s">
        <v>641</v>
      </c>
      <c r="AF25" s="86" t="s">
        <v>530</v>
      </c>
      <c r="AG25" s="136">
        <v>1</v>
      </c>
    </row>
    <row r="26" spans="1:33" s="60" customFormat="1" ht="55.5" customHeight="1" x14ac:dyDescent="0.25">
      <c r="A26" s="154" t="s">
        <v>575</v>
      </c>
      <c r="B26" s="80">
        <v>15</v>
      </c>
      <c r="C26" s="81">
        <v>17058080</v>
      </c>
      <c r="D26" s="95" t="s">
        <v>229</v>
      </c>
      <c r="E26" s="96" t="s">
        <v>165</v>
      </c>
      <c r="F26" s="97" t="s">
        <v>231</v>
      </c>
      <c r="G26" s="81" t="s">
        <v>32</v>
      </c>
      <c r="H26" s="80" t="s">
        <v>165</v>
      </c>
      <c r="I26" s="80" t="s">
        <v>147</v>
      </c>
      <c r="J26" s="80" t="s">
        <v>146</v>
      </c>
      <c r="K26" s="80" t="s">
        <v>738</v>
      </c>
      <c r="L26" s="80" t="s">
        <v>152</v>
      </c>
      <c r="M26" s="80" t="s">
        <v>576</v>
      </c>
      <c r="N26" s="155">
        <v>8.5</v>
      </c>
      <c r="O26" s="87" t="s">
        <v>720</v>
      </c>
      <c r="P26" s="87"/>
      <c r="Q26" s="80">
        <v>60340102</v>
      </c>
      <c r="R26" s="80" t="s">
        <v>35</v>
      </c>
      <c r="S26" s="80" t="s">
        <v>234</v>
      </c>
      <c r="T26" s="80" t="s">
        <v>232</v>
      </c>
      <c r="U26" s="80" t="s">
        <v>233</v>
      </c>
      <c r="V26" s="80" t="s">
        <v>150</v>
      </c>
      <c r="W26" s="80"/>
      <c r="X26" s="80" t="s">
        <v>31</v>
      </c>
      <c r="Y26" s="80" t="s">
        <v>152</v>
      </c>
      <c r="Z26" s="179" t="s">
        <v>577</v>
      </c>
      <c r="AA26" s="80" t="s">
        <v>242</v>
      </c>
      <c r="AB26" s="80" t="s">
        <v>578</v>
      </c>
      <c r="AC26" s="86" t="s">
        <v>579</v>
      </c>
      <c r="AD26" s="86" t="s">
        <v>281</v>
      </c>
      <c r="AE26" s="86" t="s">
        <v>580</v>
      </c>
      <c r="AF26" s="86" t="s">
        <v>530</v>
      </c>
      <c r="AG26" s="136">
        <v>1</v>
      </c>
    </row>
    <row r="27" spans="1:33" s="60" customFormat="1" ht="55.5" customHeight="1" x14ac:dyDescent="0.25">
      <c r="A27" s="154" t="s">
        <v>612</v>
      </c>
      <c r="B27" s="80">
        <v>16</v>
      </c>
      <c r="C27" s="81">
        <v>17058082</v>
      </c>
      <c r="D27" s="95" t="s">
        <v>199</v>
      </c>
      <c r="E27" s="96" t="s">
        <v>267</v>
      </c>
      <c r="F27" s="97" t="s">
        <v>269</v>
      </c>
      <c r="G27" s="81" t="s">
        <v>145</v>
      </c>
      <c r="H27" s="80" t="s">
        <v>33</v>
      </c>
      <c r="I27" s="80" t="s">
        <v>147</v>
      </c>
      <c r="J27" s="80" t="s">
        <v>146</v>
      </c>
      <c r="K27" s="80" t="s">
        <v>738</v>
      </c>
      <c r="L27" s="80" t="s">
        <v>152</v>
      </c>
      <c r="M27" s="80" t="s">
        <v>613</v>
      </c>
      <c r="N27" s="155">
        <v>8.9</v>
      </c>
      <c r="O27" s="87" t="s">
        <v>720</v>
      </c>
      <c r="P27" s="87"/>
      <c r="Q27" s="80">
        <v>60340102</v>
      </c>
      <c r="R27" s="80" t="s">
        <v>35</v>
      </c>
      <c r="S27" s="80" t="s">
        <v>272</v>
      </c>
      <c r="T27" s="80" t="s">
        <v>270</v>
      </c>
      <c r="U27" s="80" t="s">
        <v>271</v>
      </c>
      <c r="V27" s="80" t="s">
        <v>150</v>
      </c>
      <c r="W27" s="80"/>
      <c r="X27" s="80" t="s">
        <v>31</v>
      </c>
      <c r="Y27" s="80" t="s">
        <v>152</v>
      </c>
      <c r="Z27" s="179" t="s">
        <v>614</v>
      </c>
      <c r="AA27" s="80" t="s">
        <v>242</v>
      </c>
      <c r="AB27" s="80" t="s">
        <v>579</v>
      </c>
      <c r="AC27" s="86" t="s">
        <v>578</v>
      </c>
      <c r="AD27" s="86" t="s">
        <v>281</v>
      </c>
      <c r="AE27" s="86" t="s">
        <v>580</v>
      </c>
      <c r="AF27" s="86" t="s">
        <v>530</v>
      </c>
      <c r="AG27" s="136">
        <v>1</v>
      </c>
    </row>
    <row r="28" spans="1:33" s="60" customFormat="1" ht="55.5" customHeight="1" x14ac:dyDescent="0.25">
      <c r="A28" s="154" t="s">
        <v>583</v>
      </c>
      <c r="B28" s="80">
        <v>17</v>
      </c>
      <c r="C28" s="81">
        <v>17058086</v>
      </c>
      <c r="D28" s="95" t="s">
        <v>246</v>
      </c>
      <c r="E28" s="96" t="s">
        <v>220</v>
      </c>
      <c r="F28" s="97" t="s">
        <v>248</v>
      </c>
      <c r="G28" s="81" t="s">
        <v>32</v>
      </c>
      <c r="H28" s="80" t="s">
        <v>33</v>
      </c>
      <c r="I28" s="80" t="s">
        <v>147</v>
      </c>
      <c r="J28" s="80" t="s">
        <v>146</v>
      </c>
      <c r="K28" s="80" t="s">
        <v>738</v>
      </c>
      <c r="L28" s="80" t="s">
        <v>152</v>
      </c>
      <c r="M28" s="80" t="s">
        <v>716</v>
      </c>
      <c r="N28" s="155">
        <v>8.6</v>
      </c>
      <c r="O28" s="87" t="s">
        <v>720</v>
      </c>
      <c r="P28" s="87"/>
      <c r="Q28" s="80">
        <v>60340102</v>
      </c>
      <c r="R28" s="80" t="s">
        <v>35</v>
      </c>
      <c r="S28" s="80" t="s">
        <v>250</v>
      </c>
      <c r="T28" s="80" t="s">
        <v>249</v>
      </c>
      <c r="U28" s="80" t="s">
        <v>242</v>
      </c>
      <c r="V28" s="80" t="s">
        <v>150</v>
      </c>
      <c r="W28" s="80"/>
      <c r="X28" s="80" t="s">
        <v>31</v>
      </c>
      <c r="Y28" s="80" t="s">
        <v>152</v>
      </c>
      <c r="Z28" s="179" t="s">
        <v>584</v>
      </c>
      <c r="AA28" s="80" t="s">
        <v>449</v>
      </c>
      <c r="AB28" s="80" t="s">
        <v>233</v>
      </c>
      <c r="AC28" s="86" t="s">
        <v>552</v>
      </c>
      <c r="AD28" s="86" t="s">
        <v>341</v>
      </c>
      <c r="AE28" s="86" t="s">
        <v>551</v>
      </c>
      <c r="AF28" s="86" t="s">
        <v>553</v>
      </c>
      <c r="AG28" s="136">
        <v>1</v>
      </c>
    </row>
    <row r="29" spans="1:33" s="60" customFormat="1" ht="55.5" customHeight="1" x14ac:dyDescent="0.25">
      <c r="A29" s="154" t="s">
        <v>644</v>
      </c>
      <c r="B29" s="80">
        <v>18</v>
      </c>
      <c r="C29" s="81">
        <v>17058088</v>
      </c>
      <c r="D29" s="95" t="s">
        <v>319</v>
      </c>
      <c r="E29" s="96" t="s">
        <v>329</v>
      </c>
      <c r="F29" s="97" t="s">
        <v>331</v>
      </c>
      <c r="G29" s="81" t="s">
        <v>323</v>
      </c>
      <c r="H29" s="80" t="s">
        <v>165</v>
      </c>
      <c r="I29" s="80" t="s">
        <v>147</v>
      </c>
      <c r="J29" s="80" t="s">
        <v>146</v>
      </c>
      <c r="K29" s="80" t="s">
        <v>738</v>
      </c>
      <c r="L29" s="80" t="s">
        <v>152</v>
      </c>
      <c r="M29" s="80" t="s">
        <v>482</v>
      </c>
      <c r="N29" s="155">
        <v>8</v>
      </c>
      <c r="O29" s="87" t="s">
        <v>483</v>
      </c>
      <c r="P29" s="87"/>
      <c r="Q29" s="80">
        <v>60340102</v>
      </c>
      <c r="R29" s="80" t="s">
        <v>35</v>
      </c>
      <c r="S29" s="80" t="s">
        <v>334</v>
      </c>
      <c r="T29" s="80" t="s">
        <v>332</v>
      </c>
      <c r="U29" s="80" t="s">
        <v>333</v>
      </c>
      <c r="V29" s="80" t="s">
        <v>150</v>
      </c>
      <c r="W29" s="80"/>
      <c r="X29" s="80" t="s">
        <v>31</v>
      </c>
      <c r="Y29" s="80" t="s">
        <v>152</v>
      </c>
      <c r="Z29" s="179" t="s">
        <v>645</v>
      </c>
      <c r="AA29" s="80" t="s">
        <v>449</v>
      </c>
      <c r="AB29" s="80" t="s">
        <v>646</v>
      </c>
      <c r="AC29" s="86" t="s">
        <v>647</v>
      </c>
      <c r="AD29" s="86" t="s">
        <v>378</v>
      </c>
      <c r="AE29" s="86" t="s">
        <v>167</v>
      </c>
      <c r="AF29" s="86" t="s">
        <v>561</v>
      </c>
      <c r="AG29" s="136">
        <v>1</v>
      </c>
    </row>
    <row r="30" spans="1:33" s="60" customFormat="1" ht="55.5" customHeight="1" x14ac:dyDescent="0.25">
      <c r="A30" s="154" t="s">
        <v>556</v>
      </c>
      <c r="B30" s="80">
        <v>19</v>
      </c>
      <c r="C30" s="81">
        <v>17058092</v>
      </c>
      <c r="D30" s="95" t="s">
        <v>211</v>
      </c>
      <c r="E30" s="96" t="s">
        <v>212</v>
      </c>
      <c r="F30" s="97" t="s">
        <v>418</v>
      </c>
      <c r="G30" s="81" t="s">
        <v>359</v>
      </c>
      <c r="H30" s="80" t="s">
        <v>165</v>
      </c>
      <c r="I30" s="80" t="s">
        <v>147</v>
      </c>
      <c r="J30" s="80" t="s">
        <v>146</v>
      </c>
      <c r="K30" s="80" t="s">
        <v>738</v>
      </c>
      <c r="L30" s="80" t="s">
        <v>152</v>
      </c>
      <c r="M30" s="80" t="s">
        <v>557</v>
      </c>
      <c r="N30" s="155">
        <v>8.3000000000000007</v>
      </c>
      <c r="O30" s="87" t="s">
        <v>483</v>
      </c>
      <c r="P30" s="87"/>
      <c r="Q30" s="80">
        <v>60340102</v>
      </c>
      <c r="R30" s="80"/>
      <c r="S30" s="80" t="s">
        <v>421</v>
      </c>
      <c r="T30" s="80" t="s">
        <v>419</v>
      </c>
      <c r="U30" s="80" t="s">
        <v>420</v>
      </c>
      <c r="V30" s="80" t="s">
        <v>150</v>
      </c>
      <c r="W30" s="80"/>
      <c r="X30" s="80" t="s">
        <v>31</v>
      </c>
      <c r="Y30" s="80" t="s">
        <v>152</v>
      </c>
      <c r="Z30" s="179" t="s">
        <v>558</v>
      </c>
      <c r="AA30" s="80" t="s">
        <v>486</v>
      </c>
      <c r="AB30" s="80" t="s">
        <v>271</v>
      </c>
      <c r="AC30" s="86" t="s">
        <v>559</v>
      </c>
      <c r="AD30" s="86" t="s">
        <v>149</v>
      </c>
      <c r="AE30" s="86" t="s">
        <v>560</v>
      </c>
      <c r="AF30" s="86" t="s">
        <v>561</v>
      </c>
      <c r="AG30" s="136">
        <v>1</v>
      </c>
    </row>
    <row r="31" spans="1:33" s="60" customFormat="1" ht="55.5" customHeight="1" x14ac:dyDescent="0.25">
      <c r="A31" s="154" t="s">
        <v>657</v>
      </c>
      <c r="B31" s="80">
        <v>20</v>
      </c>
      <c r="C31" s="81">
        <v>17058093</v>
      </c>
      <c r="D31" s="95" t="s">
        <v>372</v>
      </c>
      <c r="E31" s="96" t="s">
        <v>373</v>
      </c>
      <c r="F31" s="97" t="s">
        <v>375</v>
      </c>
      <c r="G31" s="81" t="s">
        <v>376</v>
      </c>
      <c r="H31" s="80" t="s">
        <v>33</v>
      </c>
      <c r="I31" s="80" t="s">
        <v>147</v>
      </c>
      <c r="J31" s="80" t="s">
        <v>146</v>
      </c>
      <c r="K31" s="80" t="s">
        <v>738</v>
      </c>
      <c r="L31" s="80" t="s">
        <v>152</v>
      </c>
      <c r="M31" s="119" t="s">
        <v>746</v>
      </c>
      <c r="N31" s="155">
        <v>8.8000000000000007</v>
      </c>
      <c r="O31" s="87" t="s">
        <v>720</v>
      </c>
      <c r="P31" s="87"/>
      <c r="Q31" s="80">
        <v>60340102</v>
      </c>
      <c r="R31" s="80" t="s">
        <v>35</v>
      </c>
      <c r="S31" s="80" t="s">
        <v>380</v>
      </c>
      <c r="T31" s="80" t="s">
        <v>377</v>
      </c>
      <c r="U31" s="80" t="s">
        <v>378</v>
      </c>
      <c r="V31" s="80" t="s">
        <v>379</v>
      </c>
      <c r="W31" s="80"/>
      <c r="X31" s="80" t="s">
        <v>31</v>
      </c>
      <c r="Y31" s="80" t="s">
        <v>152</v>
      </c>
      <c r="Z31" s="179" t="s">
        <v>658</v>
      </c>
      <c r="AA31" s="80" t="s">
        <v>242</v>
      </c>
      <c r="AB31" s="80" t="s">
        <v>641</v>
      </c>
      <c r="AC31" s="86" t="s">
        <v>640</v>
      </c>
      <c r="AD31" s="86" t="s">
        <v>271</v>
      </c>
      <c r="AE31" s="86" t="s">
        <v>580</v>
      </c>
      <c r="AF31" s="86" t="s">
        <v>530</v>
      </c>
      <c r="AG31" s="136">
        <v>1</v>
      </c>
    </row>
    <row r="32" spans="1:33" s="60" customFormat="1" ht="55.5" customHeight="1" x14ac:dyDescent="0.25">
      <c r="A32" s="154" t="s">
        <v>642</v>
      </c>
      <c r="B32" s="80">
        <v>21</v>
      </c>
      <c r="C32" s="81">
        <v>17058097</v>
      </c>
      <c r="D32" s="95" t="s">
        <v>319</v>
      </c>
      <c r="E32" s="96" t="s">
        <v>320</v>
      </c>
      <c r="F32" s="97" t="s">
        <v>322</v>
      </c>
      <c r="G32" s="81" t="s">
        <v>323</v>
      </c>
      <c r="H32" s="80" t="s">
        <v>165</v>
      </c>
      <c r="I32" s="80" t="s">
        <v>147</v>
      </c>
      <c r="J32" s="80" t="s">
        <v>146</v>
      </c>
      <c r="K32" s="80" t="s">
        <v>738</v>
      </c>
      <c r="L32" s="80" t="s">
        <v>152</v>
      </c>
      <c r="M32" s="119" t="s">
        <v>745</v>
      </c>
      <c r="N32" s="155">
        <v>8.6</v>
      </c>
      <c r="O32" s="87" t="s">
        <v>720</v>
      </c>
      <c r="P32" s="87"/>
      <c r="Q32" s="80">
        <v>60340102</v>
      </c>
      <c r="R32" s="80" t="s">
        <v>35</v>
      </c>
      <c r="S32" s="80" t="s">
        <v>326</v>
      </c>
      <c r="T32" s="80" t="s">
        <v>324</v>
      </c>
      <c r="U32" s="80" t="s">
        <v>325</v>
      </c>
      <c r="V32" s="80" t="s">
        <v>150</v>
      </c>
      <c r="W32" s="80"/>
      <c r="X32" s="80" t="s">
        <v>31</v>
      </c>
      <c r="Y32" s="80" t="s">
        <v>152</v>
      </c>
      <c r="Z32" s="179" t="s">
        <v>643</v>
      </c>
      <c r="AA32" s="80" t="s">
        <v>486</v>
      </c>
      <c r="AB32" s="80" t="s">
        <v>271</v>
      </c>
      <c r="AC32" s="86" t="s">
        <v>560</v>
      </c>
      <c r="AD32" s="86" t="s">
        <v>149</v>
      </c>
      <c r="AE32" s="86" t="s">
        <v>559</v>
      </c>
      <c r="AF32" s="86" t="s">
        <v>561</v>
      </c>
      <c r="AG32" s="136">
        <v>1</v>
      </c>
    </row>
    <row r="33" spans="1:36" s="60" customFormat="1" ht="55.5" customHeight="1" x14ac:dyDescent="0.25">
      <c r="A33" s="154" t="s">
        <v>512</v>
      </c>
      <c r="B33" s="80">
        <v>22</v>
      </c>
      <c r="C33" s="81">
        <v>17058098</v>
      </c>
      <c r="D33" s="95" t="s">
        <v>141</v>
      </c>
      <c r="E33" s="96" t="s">
        <v>142</v>
      </c>
      <c r="F33" s="97" t="s">
        <v>143</v>
      </c>
      <c r="G33" s="81" t="s">
        <v>145</v>
      </c>
      <c r="H33" s="80" t="s">
        <v>33</v>
      </c>
      <c r="I33" s="80" t="s">
        <v>147</v>
      </c>
      <c r="J33" s="80" t="s">
        <v>146</v>
      </c>
      <c r="K33" s="80" t="s">
        <v>738</v>
      </c>
      <c r="L33" s="80" t="s">
        <v>152</v>
      </c>
      <c r="M33" s="80" t="s">
        <v>513</v>
      </c>
      <c r="N33" s="155">
        <v>8.5</v>
      </c>
      <c r="O33" s="87" t="s">
        <v>720</v>
      </c>
      <c r="P33" s="87"/>
      <c r="Q33" s="80">
        <v>60340102</v>
      </c>
      <c r="R33" s="80" t="s">
        <v>35</v>
      </c>
      <c r="S33" s="80" t="s">
        <v>151</v>
      </c>
      <c r="T33" s="80" t="s">
        <v>148</v>
      </c>
      <c r="U33" s="80" t="s">
        <v>149</v>
      </c>
      <c r="V33" s="80" t="s">
        <v>150</v>
      </c>
      <c r="W33" s="80"/>
      <c r="X33" s="80" t="s">
        <v>31</v>
      </c>
      <c r="Y33" s="80" t="s">
        <v>152</v>
      </c>
      <c r="Z33" s="179" t="s">
        <v>514</v>
      </c>
      <c r="AA33" s="80" t="s">
        <v>486</v>
      </c>
      <c r="AB33" s="80" t="s">
        <v>233</v>
      </c>
      <c r="AC33" s="86" t="s">
        <v>488</v>
      </c>
      <c r="AD33" s="86" t="s">
        <v>420</v>
      </c>
      <c r="AE33" s="86" t="s">
        <v>487</v>
      </c>
      <c r="AF33" s="86" t="s">
        <v>489</v>
      </c>
      <c r="AG33" s="136">
        <v>1</v>
      </c>
    </row>
    <row r="34" spans="1:36" s="60" customFormat="1" ht="55.5" customHeight="1" x14ac:dyDescent="0.25">
      <c r="A34" s="154" t="s">
        <v>618</v>
      </c>
      <c r="B34" s="80">
        <v>23</v>
      </c>
      <c r="C34" s="81">
        <v>17058101</v>
      </c>
      <c r="D34" s="95" t="s">
        <v>289</v>
      </c>
      <c r="E34" s="96" t="s">
        <v>290</v>
      </c>
      <c r="F34" s="97" t="s">
        <v>291</v>
      </c>
      <c r="G34" s="81" t="s">
        <v>32</v>
      </c>
      <c r="H34" s="80" t="s">
        <v>165</v>
      </c>
      <c r="I34" s="80" t="s">
        <v>147</v>
      </c>
      <c r="J34" s="80" t="s">
        <v>146</v>
      </c>
      <c r="K34" s="80" t="s">
        <v>738</v>
      </c>
      <c r="L34" s="80" t="s">
        <v>152</v>
      </c>
      <c r="M34" s="119" t="s">
        <v>744</v>
      </c>
      <c r="N34" s="155">
        <v>8.3000000000000007</v>
      </c>
      <c r="O34" s="87" t="s">
        <v>483</v>
      </c>
      <c r="P34" s="87"/>
      <c r="Q34" s="80">
        <v>60340102</v>
      </c>
      <c r="R34" s="80" t="s">
        <v>35</v>
      </c>
      <c r="S34" s="80" t="s">
        <v>295</v>
      </c>
      <c r="T34" s="80" t="s">
        <v>293</v>
      </c>
      <c r="U34" s="80" t="s">
        <v>294</v>
      </c>
      <c r="V34" s="80" t="s">
        <v>150</v>
      </c>
      <c r="W34" s="80"/>
      <c r="X34" s="80" t="s">
        <v>31</v>
      </c>
      <c r="Y34" s="80" t="s">
        <v>152</v>
      </c>
      <c r="Z34" s="179" t="s">
        <v>620</v>
      </c>
      <c r="AA34" s="80" t="s">
        <v>486</v>
      </c>
      <c r="AB34" s="80" t="s">
        <v>559</v>
      </c>
      <c r="AC34" s="86" t="s">
        <v>560</v>
      </c>
      <c r="AD34" s="86" t="s">
        <v>149</v>
      </c>
      <c r="AE34" s="86" t="s">
        <v>271</v>
      </c>
      <c r="AF34" s="86" t="s">
        <v>561</v>
      </c>
      <c r="AG34" s="136">
        <v>1</v>
      </c>
    </row>
    <row r="35" spans="1:36" s="60" customFormat="1" ht="55.5" customHeight="1" x14ac:dyDescent="0.25">
      <c r="A35" s="154" t="s">
        <v>712</v>
      </c>
      <c r="B35" s="80">
        <v>24</v>
      </c>
      <c r="C35" s="81">
        <v>17058102</v>
      </c>
      <c r="D35" s="95" t="s">
        <v>465</v>
      </c>
      <c r="E35" s="96" t="s">
        <v>466</v>
      </c>
      <c r="F35" s="97" t="s">
        <v>467</v>
      </c>
      <c r="G35" s="81" t="s">
        <v>359</v>
      </c>
      <c r="H35" s="80" t="s">
        <v>165</v>
      </c>
      <c r="I35" s="80" t="s">
        <v>147</v>
      </c>
      <c r="J35" s="80" t="s">
        <v>146</v>
      </c>
      <c r="K35" s="80" t="s">
        <v>738</v>
      </c>
      <c r="L35" s="80" t="s">
        <v>152</v>
      </c>
      <c r="M35" s="80" t="s">
        <v>713</v>
      </c>
      <c r="N35" s="155">
        <v>8.6999999999999993</v>
      </c>
      <c r="O35" s="87" t="s">
        <v>720</v>
      </c>
      <c r="P35" s="87"/>
      <c r="Q35" s="80">
        <v>60340102</v>
      </c>
      <c r="R35" s="80" t="s">
        <v>35</v>
      </c>
      <c r="S35" s="80" t="s">
        <v>470</v>
      </c>
      <c r="T35" s="80" t="s">
        <v>469</v>
      </c>
      <c r="U35" s="80" t="s">
        <v>233</v>
      </c>
      <c r="V35" s="80" t="s">
        <v>150</v>
      </c>
      <c r="W35" s="80"/>
      <c r="X35" s="80" t="s">
        <v>31</v>
      </c>
      <c r="Y35" s="80" t="s">
        <v>152</v>
      </c>
      <c r="Z35" s="179" t="s">
        <v>714</v>
      </c>
      <c r="AA35" s="80" t="s">
        <v>242</v>
      </c>
      <c r="AB35" s="80" t="s">
        <v>579</v>
      </c>
      <c r="AC35" s="86" t="s">
        <v>580</v>
      </c>
      <c r="AD35" s="86" t="s">
        <v>281</v>
      </c>
      <c r="AE35" s="86" t="s">
        <v>578</v>
      </c>
      <c r="AF35" s="86" t="s">
        <v>530</v>
      </c>
      <c r="AG35" s="136">
        <v>1</v>
      </c>
      <c r="AH35" s="60">
        <v>1</v>
      </c>
      <c r="AI35" s="60" t="str">
        <f>TEXT(AH35,"\0?")</f>
        <v>01</v>
      </c>
    </row>
    <row r="36" spans="1:36" s="60" customFormat="1" ht="21" customHeight="1" x14ac:dyDescent="0.25">
      <c r="B36" s="70" t="s">
        <v>734</v>
      </c>
      <c r="C36" s="188" t="s">
        <v>737</v>
      </c>
      <c r="D36" s="189"/>
      <c r="E36" s="189"/>
      <c r="F36" s="189"/>
      <c r="G36" s="190"/>
      <c r="H36" s="70"/>
      <c r="I36" s="70"/>
      <c r="J36" s="71"/>
      <c r="K36" s="75"/>
      <c r="L36" s="178" t="s">
        <v>754</v>
      </c>
      <c r="M36" s="76"/>
      <c r="N36" s="142"/>
      <c r="O36" s="77"/>
      <c r="P36" s="70"/>
      <c r="Q36" s="70"/>
      <c r="R36" s="70"/>
      <c r="S36" s="75"/>
      <c r="T36" s="70"/>
      <c r="U36" s="70"/>
      <c r="V36" s="71"/>
      <c r="W36" s="77"/>
      <c r="X36" s="70"/>
      <c r="Y36" s="77"/>
      <c r="Z36" s="70"/>
      <c r="AA36" s="71"/>
      <c r="AB36" s="70"/>
      <c r="AC36" s="70"/>
      <c r="AD36" s="70"/>
      <c r="AE36" s="70"/>
      <c r="AF36" s="70"/>
      <c r="AG36" s="153"/>
      <c r="AH36" s="78">
        <v>2</v>
      </c>
      <c r="AI36" s="60" t="str">
        <f t="shared" ref="AI36:AI38" si="0">TEXT(AH36,"\0?")</f>
        <v>02</v>
      </c>
      <c r="AJ36" s="78"/>
    </row>
    <row r="37" spans="1:36" s="60" customFormat="1" ht="51.75" customHeight="1" x14ac:dyDescent="0.25">
      <c r="A37" s="154" t="s">
        <v>671</v>
      </c>
      <c r="B37" s="80">
        <v>1</v>
      </c>
      <c r="C37" s="81">
        <v>16055432</v>
      </c>
      <c r="D37" s="95" t="s">
        <v>412</v>
      </c>
      <c r="E37" s="96" t="s">
        <v>413</v>
      </c>
      <c r="F37" s="97" t="s">
        <v>414</v>
      </c>
      <c r="G37" s="81" t="s">
        <v>32</v>
      </c>
      <c r="H37" s="80" t="s">
        <v>33</v>
      </c>
      <c r="I37" s="80" t="s">
        <v>124</v>
      </c>
      <c r="J37" s="80" t="s">
        <v>263</v>
      </c>
      <c r="K37" s="80" t="s">
        <v>739</v>
      </c>
      <c r="L37" s="80" t="s">
        <v>497</v>
      </c>
      <c r="M37" s="80" t="s">
        <v>675</v>
      </c>
      <c r="N37" s="155">
        <v>8.6</v>
      </c>
      <c r="O37" s="87" t="s">
        <v>720</v>
      </c>
      <c r="P37" s="87"/>
      <c r="Q37" s="80" t="s">
        <v>431</v>
      </c>
      <c r="R37" s="80" t="s">
        <v>34</v>
      </c>
      <c r="S37" s="80" t="s">
        <v>674</v>
      </c>
      <c r="T37" s="80" t="s">
        <v>673</v>
      </c>
      <c r="U37" s="80" t="s">
        <v>501</v>
      </c>
      <c r="V37" s="80" t="s">
        <v>480</v>
      </c>
      <c r="W37" s="80"/>
      <c r="X37" s="80" t="s">
        <v>31</v>
      </c>
      <c r="Y37" s="80" t="s">
        <v>497</v>
      </c>
      <c r="Z37" s="179" t="s">
        <v>676</v>
      </c>
      <c r="AA37" s="80" t="s">
        <v>493</v>
      </c>
      <c r="AB37" s="80" t="s">
        <v>597</v>
      </c>
      <c r="AC37" s="86" t="s">
        <v>598</v>
      </c>
      <c r="AD37" s="86" t="s">
        <v>69</v>
      </c>
      <c r="AE37" s="86" t="s">
        <v>596</v>
      </c>
      <c r="AF37" s="86" t="s">
        <v>503</v>
      </c>
      <c r="AG37" s="136">
        <v>1</v>
      </c>
      <c r="AH37" s="60">
        <v>3</v>
      </c>
      <c r="AI37" s="60" t="str">
        <f t="shared" si="0"/>
        <v>03</v>
      </c>
    </row>
    <row r="38" spans="1:36" s="60" customFormat="1" ht="51.75" customHeight="1" x14ac:dyDescent="0.25">
      <c r="A38" s="154" t="s">
        <v>690</v>
      </c>
      <c r="B38" s="80">
        <v>2</v>
      </c>
      <c r="C38" s="81">
        <v>16055443</v>
      </c>
      <c r="D38" s="95" t="s">
        <v>215</v>
      </c>
      <c r="E38" s="96" t="s">
        <v>441</v>
      </c>
      <c r="F38" s="97" t="s">
        <v>307</v>
      </c>
      <c r="G38" s="81" t="s">
        <v>517</v>
      </c>
      <c r="H38" s="80" t="s">
        <v>33</v>
      </c>
      <c r="I38" s="80" t="s">
        <v>124</v>
      </c>
      <c r="J38" s="80" t="s">
        <v>263</v>
      </c>
      <c r="K38" s="80" t="s">
        <v>739</v>
      </c>
      <c r="L38" s="80" t="s">
        <v>497</v>
      </c>
      <c r="M38" s="80" t="s">
        <v>694</v>
      </c>
      <c r="N38" s="155">
        <v>8.6</v>
      </c>
      <c r="O38" s="87" t="s">
        <v>720</v>
      </c>
      <c r="P38" s="87"/>
      <c r="Q38" s="80" t="s">
        <v>431</v>
      </c>
      <c r="R38" s="80" t="s">
        <v>34</v>
      </c>
      <c r="S38" s="80" t="s">
        <v>693</v>
      </c>
      <c r="T38" s="80" t="s">
        <v>692</v>
      </c>
      <c r="U38" s="80" t="s">
        <v>501</v>
      </c>
      <c r="V38" s="80" t="s">
        <v>480</v>
      </c>
      <c r="W38" s="80"/>
      <c r="X38" s="80" t="s">
        <v>31</v>
      </c>
      <c r="Y38" s="80" t="s">
        <v>497</v>
      </c>
      <c r="Z38" s="179" t="s">
        <v>695</v>
      </c>
      <c r="AA38" s="80" t="s">
        <v>493</v>
      </c>
      <c r="AB38" s="80" t="s">
        <v>596</v>
      </c>
      <c r="AC38" s="86" t="s">
        <v>598</v>
      </c>
      <c r="AD38" s="86" t="s">
        <v>69</v>
      </c>
      <c r="AE38" s="86" t="s">
        <v>597</v>
      </c>
      <c r="AF38" s="86" t="s">
        <v>503</v>
      </c>
      <c r="AG38" s="136">
        <v>1</v>
      </c>
      <c r="AH38" s="60">
        <v>4</v>
      </c>
      <c r="AI38" s="60" t="str">
        <f t="shared" si="0"/>
        <v>04</v>
      </c>
    </row>
    <row r="39" spans="1:36" s="60" customFormat="1" ht="51.75" customHeight="1" x14ac:dyDescent="0.25">
      <c r="A39" s="154" t="s">
        <v>682</v>
      </c>
      <c r="B39" s="80">
        <v>3</v>
      </c>
      <c r="C39" s="81">
        <v>16055455</v>
      </c>
      <c r="D39" s="95" t="s">
        <v>435</v>
      </c>
      <c r="E39" s="96" t="s">
        <v>200</v>
      </c>
      <c r="F39" s="97" t="s">
        <v>436</v>
      </c>
      <c r="G39" s="81" t="s">
        <v>32</v>
      </c>
      <c r="H39" s="80" t="s">
        <v>33</v>
      </c>
      <c r="I39" s="80" t="s">
        <v>124</v>
      </c>
      <c r="J39" s="80" t="s">
        <v>263</v>
      </c>
      <c r="K39" s="80" t="s">
        <v>739</v>
      </c>
      <c r="L39" s="80" t="s">
        <v>497</v>
      </c>
      <c r="M39" s="80" t="s">
        <v>688</v>
      </c>
      <c r="N39" s="155">
        <v>8.8000000000000007</v>
      </c>
      <c r="O39" s="87" t="s">
        <v>720</v>
      </c>
      <c r="P39" s="87"/>
      <c r="Q39" s="80" t="s">
        <v>431</v>
      </c>
      <c r="R39" s="80" t="s">
        <v>34</v>
      </c>
      <c r="S39" s="80" t="s">
        <v>687</v>
      </c>
      <c r="T39" s="80" t="s">
        <v>684</v>
      </c>
      <c r="U39" s="80" t="s">
        <v>685</v>
      </c>
      <c r="V39" s="80" t="s">
        <v>686</v>
      </c>
      <c r="W39" s="80"/>
      <c r="X39" s="80" t="s">
        <v>438</v>
      </c>
      <c r="Y39" s="80" t="s">
        <v>497</v>
      </c>
      <c r="Z39" s="179" t="s">
        <v>689</v>
      </c>
      <c r="AA39" s="80" t="s">
        <v>493</v>
      </c>
      <c r="AB39" s="80" t="s">
        <v>597</v>
      </c>
      <c r="AC39" s="86" t="s">
        <v>596</v>
      </c>
      <c r="AD39" s="86" t="s">
        <v>69</v>
      </c>
      <c r="AE39" s="86" t="s">
        <v>598</v>
      </c>
      <c r="AF39" s="86" t="s">
        <v>503</v>
      </c>
      <c r="AG39" s="136">
        <v>1</v>
      </c>
    </row>
    <row r="40" spans="1:36" s="60" customFormat="1" ht="51.75" customHeight="1" x14ac:dyDescent="0.25">
      <c r="A40" s="154" t="s">
        <v>564</v>
      </c>
      <c r="B40" s="80">
        <v>4</v>
      </c>
      <c r="C40" s="81">
        <v>16055458</v>
      </c>
      <c r="D40" s="95" t="s">
        <v>215</v>
      </c>
      <c r="E40" s="96" t="s">
        <v>122</v>
      </c>
      <c r="F40" s="97" t="s">
        <v>216</v>
      </c>
      <c r="G40" s="81" t="s">
        <v>323</v>
      </c>
      <c r="H40" s="80" t="s">
        <v>33</v>
      </c>
      <c r="I40" s="80" t="s">
        <v>124</v>
      </c>
      <c r="J40" s="80" t="s">
        <v>263</v>
      </c>
      <c r="K40" s="80" t="s">
        <v>739</v>
      </c>
      <c r="L40" s="80" t="s">
        <v>497</v>
      </c>
      <c r="M40" s="80" t="s">
        <v>570</v>
      </c>
      <c r="N40" s="155">
        <v>8.5</v>
      </c>
      <c r="O40" s="87" t="s">
        <v>720</v>
      </c>
      <c r="P40" s="87"/>
      <c r="Q40" s="80" t="s">
        <v>431</v>
      </c>
      <c r="R40" s="80" t="s">
        <v>34</v>
      </c>
      <c r="S40" s="80" t="s">
        <v>569</v>
      </c>
      <c r="T40" s="80" t="s">
        <v>566</v>
      </c>
      <c r="U40" s="80" t="s">
        <v>567</v>
      </c>
      <c r="V40" s="80" t="s">
        <v>568</v>
      </c>
      <c r="W40" s="80"/>
      <c r="X40" s="80" t="s">
        <v>31</v>
      </c>
      <c r="Y40" s="80" t="s">
        <v>497</v>
      </c>
      <c r="Z40" s="179" t="s">
        <v>571</v>
      </c>
      <c r="AA40" s="80" t="s">
        <v>84</v>
      </c>
      <c r="AB40" s="80" t="s">
        <v>502</v>
      </c>
      <c r="AC40" s="86" t="s">
        <v>500</v>
      </c>
      <c r="AD40" s="86" t="s">
        <v>501</v>
      </c>
      <c r="AE40" s="86" t="s">
        <v>499</v>
      </c>
      <c r="AF40" s="86" t="s">
        <v>503</v>
      </c>
      <c r="AG40" s="136">
        <v>1</v>
      </c>
    </row>
    <row r="41" spans="1:36" s="60" customFormat="1" ht="51.75" customHeight="1" x14ac:dyDescent="0.25">
      <c r="A41" s="154" t="s">
        <v>490</v>
      </c>
      <c r="B41" s="80">
        <v>5</v>
      </c>
      <c r="C41" s="81">
        <v>16055459</v>
      </c>
      <c r="D41" s="95" t="s">
        <v>130</v>
      </c>
      <c r="E41" s="96" t="s">
        <v>122</v>
      </c>
      <c r="F41" s="97" t="s">
        <v>131</v>
      </c>
      <c r="G41" s="81" t="s">
        <v>32</v>
      </c>
      <c r="H41" s="80" t="s">
        <v>33</v>
      </c>
      <c r="I41" s="80" t="s">
        <v>124</v>
      </c>
      <c r="J41" s="80" t="s">
        <v>263</v>
      </c>
      <c r="K41" s="80" t="s">
        <v>739</v>
      </c>
      <c r="L41" s="80" t="s">
        <v>497</v>
      </c>
      <c r="M41" s="80" t="s">
        <v>495</v>
      </c>
      <c r="N41" s="155">
        <v>8.5</v>
      </c>
      <c r="O41" s="87" t="s">
        <v>720</v>
      </c>
      <c r="P41" s="87"/>
      <c r="Q41" s="80" t="s">
        <v>431</v>
      </c>
      <c r="R41" s="80" t="s">
        <v>34</v>
      </c>
      <c r="S41" s="80" t="s">
        <v>494</v>
      </c>
      <c r="T41" s="80" t="s">
        <v>492</v>
      </c>
      <c r="U41" s="80" t="s">
        <v>493</v>
      </c>
      <c r="V41" s="80" t="s">
        <v>480</v>
      </c>
      <c r="W41" s="80"/>
      <c r="X41" s="80" t="s">
        <v>31</v>
      </c>
      <c r="Y41" s="80" t="s">
        <v>497</v>
      </c>
      <c r="Z41" s="179" t="s">
        <v>498</v>
      </c>
      <c r="AA41" s="80" t="s">
        <v>84</v>
      </c>
      <c r="AB41" s="80" t="s">
        <v>499</v>
      </c>
      <c r="AC41" s="86" t="s">
        <v>500</v>
      </c>
      <c r="AD41" s="86" t="s">
        <v>501</v>
      </c>
      <c r="AE41" s="86" t="s">
        <v>502</v>
      </c>
      <c r="AF41" s="86" t="s">
        <v>503</v>
      </c>
      <c r="AG41" s="136">
        <v>1</v>
      </c>
    </row>
    <row r="42" spans="1:36" s="60" customFormat="1" ht="51.75" customHeight="1" x14ac:dyDescent="0.25">
      <c r="A42" s="154" t="s">
        <v>703</v>
      </c>
      <c r="B42" s="80">
        <v>6</v>
      </c>
      <c r="C42" s="81">
        <v>16055467</v>
      </c>
      <c r="D42" s="95" t="s">
        <v>460</v>
      </c>
      <c r="E42" s="96" t="s">
        <v>461</v>
      </c>
      <c r="F42" s="97" t="s">
        <v>462</v>
      </c>
      <c r="G42" s="81" t="s">
        <v>705</v>
      </c>
      <c r="H42" s="80" t="s">
        <v>33</v>
      </c>
      <c r="I42" s="80" t="s">
        <v>124</v>
      </c>
      <c r="J42" s="80" t="s">
        <v>263</v>
      </c>
      <c r="K42" s="80" t="s">
        <v>739</v>
      </c>
      <c r="L42" s="80" t="s">
        <v>497</v>
      </c>
      <c r="M42" s="80" t="s">
        <v>741</v>
      </c>
      <c r="N42" s="155">
        <v>8</v>
      </c>
      <c r="O42" s="87" t="s">
        <v>483</v>
      </c>
      <c r="P42" s="87"/>
      <c r="Q42" s="80" t="s">
        <v>431</v>
      </c>
      <c r="R42" s="80"/>
      <c r="S42" s="80" t="s">
        <v>709</v>
      </c>
      <c r="T42" s="80" t="s">
        <v>706</v>
      </c>
      <c r="U42" s="80" t="s">
        <v>707</v>
      </c>
      <c r="V42" s="80" t="s">
        <v>708</v>
      </c>
      <c r="W42" s="80"/>
      <c r="X42" s="80" t="s">
        <v>31</v>
      </c>
      <c r="Y42" s="80" t="s">
        <v>497</v>
      </c>
      <c r="Z42" s="179" t="s">
        <v>711</v>
      </c>
      <c r="AA42" s="80" t="s">
        <v>84</v>
      </c>
      <c r="AB42" s="80" t="s">
        <v>500</v>
      </c>
      <c r="AC42" s="86" t="s">
        <v>502</v>
      </c>
      <c r="AD42" s="86" t="s">
        <v>501</v>
      </c>
      <c r="AE42" s="86" t="s">
        <v>499</v>
      </c>
      <c r="AF42" s="86" t="s">
        <v>503</v>
      </c>
      <c r="AG42" s="136">
        <v>1</v>
      </c>
    </row>
    <row r="43" spans="1:36" s="60" customFormat="1" ht="51.75" customHeight="1" x14ac:dyDescent="0.25">
      <c r="A43" s="154" t="s">
        <v>621</v>
      </c>
      <c r="B43" s="80">
        <v>7</v>
      </c>
      <c r="C43" s="81">
        <v>16055475</v>
      </c>
      <c r="D43" s="95" t="s">
        <v>298</v>
      </c>
      <c r="E43" s="96" t="s">
        <v>299</v>
      </c>
      <c r="F43" s="97" t="s">
        <v>300</v>
      </c>
      <c r="G43" s="81" t="s">
        <v>32</v>
      </c>
      <c r="H43" s="80" t="s">
        <v>33</v>
      </c>
      <c r="I43" s="80" t="s">
        <v>124</v>
      </c>
      <c r="J43" s="80" t="s">
        <v>263</v>
      </c>
      <c r="K43" s="80" t="s">
        <v>739</v>
      </c>
      <c r="L43" s="80" t="s">
        <v>497</v>
      </c>
      <c r="M43" s="80" t="s">
        <v>626</v>
      </c>
      <c r="N43" s="155">
        <v>8.8000000000000007</v>
      </c>
      <c r="O43" s="87" t="s">
        <v>720</v>
      </c>
      <c r="P43" s="87"/>
      <c r="Q43" s="80" t="s">
        <v>431</v>
      </c>
      <c r="R43" s="80" t="s">
        <v>34</v>
      </c>
      <c r="S43" s="80" t="s">
        <v>625</v>
      </c>
      <c r="T43" s="80" t="s">
        <v>623</v>
      </c>
      <c r="U43" s="80" t="s">
        <v>301</v>
      </c>
      <c r="V43" s="80" t="s">
        <v>624</v>
      </c>
      <c r="W43" s="80"/>
      <c r="X43" s="80" t="s">
        <v>31</v>
      </c>
      <c r="Y43" s="80" t="s">
        <v>497</v>
      </c>
      <c r="Z43" s="179" t="s">
        <v>627</v>
      </c>
      <c r="AA43" s="80" t="s">
        <v>493</v>
      </c>
      <c r="AB43" s="80" t="s">
        <v>598</v>
      </c>
      <c r="AC43" s="86" t="s">
        <v>597</v>
      </c>
      <c r="AD43" s="86" t="s">
        <v>69</v>
      </c>
      <c r="AE43" s="86" t="s">
        <v>596</v>
      </c>
      <c r="AF43" s="86" t="s">
        <v>503</v>
      </c>
      <c r="AG43" s="136">
        <v>1</v>
      </c>
    </row>
    <row r="44" spans="1:36" s="60" customFormat="1" ht="51.75" customHeight="1" x14ac:dyDescent="0.25">
      <c r="A44" s="154" t="s">
        <v>628</v>
      </c>
      <c r="B44" s="80">
        <v>8</v>
      </c>
      <c r="C44" s="81">
        <v>16055476</v>
      </c>
      <c r="D44" s="95" t="s">
        <v>305</v>
      </c>
      <c r="E44" s="96" t="s">
        <v>306</v>
      </c>
      <c r="F44" s="97" t="s">
        <v>307</v>
      </c>
      <c r="G44" s="81" t="s">
        <v>630</v>
      </c>
      <c r="H44" s="80" t="s">
        <v>33</v>
      </c>
      <c r="I44" s="80" t="s">
        <v>124</v>
      </c>
      <c r="J44" s="80" t="s">
        <v>263</v>
      </c>
      <c r="K44" s="80" t="s">
        <v>739</v>
      </c>
      <c r="L44" s="80" t="s">
        <v>497</v>
      </c>
      <c r="M44" s="80" t="s">
        <v>635</v>
      </c>
      <c r="N44" s="155">
        <v>8.8000000000000007</v>
      </c>
      <c r="O44" s="87" t="s">
        <v>720</v>
      </c>
      <c r="P44" s="87"/>
      <c r="Q44" s="80" t="s">
        <v>431</v>
      </c>
      <c r="R44" s="80" t="s">
        <v>34</v>
      </c>
      <c r="S44" s="80" t="s">
        <v>634</v>
      </c>
      <c r="T44" s="80" t="s">
        <v>631</v>
      </c>
      <c r="U44" s="80" t="s">
        <v>632</v>
      </c>
      <c r="V44" s="80" t="s">
        <v>633</v>
      </c>
      <c r="W44" s="80"/>
      <c r="X44" s="80" t="s">
        <v>31</v>
      </c>
      <c r="Y44" s="80" t="s">
        <v>497</v>
      </c>
      <c r="Z44" s="179" t="s">
        <v>636</v>
      </c>
      <c r="AA44" s="80" t="s">
        <v>84</v>
      </c>
      <c r="AB44" s="80" t="s">
        <v>502</v>
      </c>
      <c r="AC44" s="86" t="s">
        <v>499</v>
      </c>
      <c r="AD44" s="86" t="s">
        <v>501</v>
      </c>
      <c r="AE44" s="86" t="s">
        <v>500</v>
      </c>
      <c r="AF44" s="86" t="s">
        <v>503</v>
      </c>
      <c r="AG44" s="136">
        <v>1</v>
      </c>
    </row>
    <row r="45" spans="1:36" s="60" customFormat="1" ht="51.75" customHeight="1" x14ac:dyDescent="0.25">
      <c r="A45" s="154" t="s">
        <v>588</v>
      </c>
      <c r="B45" s="80">
        <v>9</v>
      </c>
      <c r="C45" s="81">
        <v>16055499</v>
      </c>
      <c r="D45" s="95" t="s">
        <v>261</v>
      </c>
      <c r="E45" s="96" t="s">
        <v>262</v>
      </c>
      <c r="F45" s="97" t="s">
        <v>432</v>
      </c>
      <c r="G45" s="81" t="s">
        <v>40</v>
      </c>
      <c r="H45" s="80" t="s">
        <v>165</v>
      </c>
      <c r="I45" s="80" t="s">
        <v>124</v>
      </c>
      <c r="J45" s="80" t="s">
        <v>263</v>
      </c>
      <c r="K45" s="80" t="s">
        <v>739</v>
      </c>
      <c r="L45" s="80" t="s">
        <v>497</v>
      </c>
      <c r="M45" s="80" t="s">
        <v>594</v>
      </c>
      <c r="N45" s="155">
        <v>9</v>
      </c>
      <c r="O45" s="87" t="s">
        <v>496</v>
      </c>
      <c r="P45" s="87"/>
      <c r="Q45" s="80" t="s">
        <v>431</v>
      </c>
      <c r="R45" s="80"/>
      <c r="S45" s="80" t="s">
        <v>593</v>
      </c>
      <c r="T45" s="80" t="s">
        <v>590</v>
      </c>
      <c r="U45" s="80" t="s">
        <v>591</v>
      </c>
      <c r="V45" s="80" t="s">
        <v>592</v>
      </c>
      <c r="W45" s="80"/>
      <c r="X45" s="80" t="s">
        <v>31</v>
      </c>
      <c r="Y45" s="80" t="s">
        <v>497</v>
      </c>
      <c r="Z45" s="179" t="s">
        <v>595</v>
      </c>
      <c r="AA45" s="80" t="s">
        <v>493</v>
      </c>
      <c r="AB45" s="80" t="s">
        <v>596</v>
      </c>
      <c r="AC45" s="86" t="s">
        <v>597</v>
      </c>
      <c r="AD45" s="86" t="s">
        <v>69</v>
      </c>
      <c r="AE45" s="86" t="s">
        <v>598</v>
      </c>
      <c r="AF45" s="86" t="s">
        <v>503</v>
      </c>
      <c r="AG45" s="136">
        <v>1</v>
      </c>
    </row>
    <row r="46" spans="1:36" s="60" customFormat="1" ht="51.75" customHeight="1" x14ac:dyDescent="0.25">
      <c r="A46" s="154" t="s">
        <v>533</v>
      </c>
      <c r="B46" s="80">
        <v>10</v>
      </c>
      <c r="C46" s="81">
        <v>16055496</v>
      </c>
      <c r="D46" s="95" t="s">
        <v>171</v>
      </c>
      <c r="E46" s="96" t="s">
        <v>172</v>
      </c>
      <c r="F46" s="97" t="s">
        <v>173</v>
      </c>
      <c r="G46" s="81" t="s">
        <v>32</v>
      </c>
      <c r="H46" s="80" t="s">
        <v>165</v>
      </c>
      <c r="I46" s="80" t="s">
        <v>124</v>
      </c>
      <c r="J46" s="80" t="s">
        <v>263</v>
      </c>
      <c r="K46" s="80" t="s">
        <v>739</v>
      </c>
      <c r="L46" s="80" t="s">
        <v>497</v>
      </c>
      <c r="M46" s="80" t="s">
        <v>742</v>
      </c>
      <c r="N46" s="155">
        <v>8.5</v>
      </c>
      <c r="O46" s="87" t="s">
        <v>720</v>
      </c>
      <c r="P46" s="87"/>
      <c r="Q46" s="80" t="s">
        <v>431</v>
      </c>
      <c r="R46" s="80" t="s">
        <v>34</v>
      </c>
      <c r="S46" s="80" t="s">
        <v>538</v>
      </c>
      <c r="T46" s="80" t="s">
        <v>535</v>
      </c>
      <c r="U46" s="80" t="s">
        <v>536</v>
      </c>
      <c r="V46" s="80" t="s">
        <v>537</v>
      </c>
      <c r="W46" s="80"/>
      <c r="X46" s="80" t="s">
        <v>31</v>
      </c>
      <c r="Y46" s="80" t="s">
        <v>497</v>
      </c>
      <c r="Z46" s="179" t="s">
        <v>540</v>
      </c>
      <c r="AA46" s="80" t="s">
        <v>84</v>
      </c>
      <c r="AB46" s="80" t="s">
        <v>500</v>
      </c>
      <c r="AC46" s="86" t="s">
        <v>499</v>
      </c>
      <c r="AD46" s="86" t="s">
        <v>501</v>
      </c>
      <c r="AE46" s="86" t="s">
        <v>502</v>
      </c>
      <c r="AF46" s="86" t="s">
        <v>503</v>
      </c>
      <c r="AG46" s="136">
        <v>1</v>
      </c>
    </row>
    <row r="47" spans="1:36" s="60" customFormat="1" ht="21" customHeight="1" x14ac:dyDescent="0.25">
      <c r="B47" s="70" t="s">
        <v>736</v>
      </c>
      <c r="C47" s="188" t="s">
        <v>733</v>
      </c>
      <c r="D47" s="189"/>
      <c r="E47" s="189"/>
      <c r="F47" s="189"/>
      <c r="G47" s="190"/>
      <c r="H47" s="70"/>
      <c r="I47" s="70"/>
      <c r="J47" s="71"/>
      <c r="K47" s="75"/>
      <c r="L47" s="178" t="s">
        <v>755</v>
      </c>
      <c r="M47" s="76"/>
      <c r="N47" s="142"/>
      <c r="O47" s="77"/>
      <c r="P47" s="70"/>
      <c r="Q47" s="161"/>
      <c r="R47" s="161"/>
      <c r="S47" s="162"/>
      <c r="T47" s="161"/>
      <c r="U47" s="161"/>
      <c r="V47" s="163"/>
      <c r="W47" s="164"/>
      <c r="X47" s="161"/>
      <c r="Y47" s="164"/>
      <c r="Z47" s="161"/>
      <c r="AA47" s="163"/>
      <c r="AB47" s="161"/>
      <c r="AC47" s="161"/>
      <c r="AD47" s="161"/>
      <c r="AE47" s="161"/>
      <c r="AF47" s="161"/>
      <c r="AG47" s="153"/>
      <c r="AH47" s="78"/>
      <c r="AI47" s="78"/>
      <c r="AJ47" s="78"/>
    </row>
    <row r="48" spans="1:36" s="60" customFormat="1" ht="55.5" customHeight="1" x14ac:dyDescent="0.25">
      <c r="A48" s="154" t="s">
        <v>515</v>
      </c>
      <c r="B48" s="80">
        <v>1</v>
      </c>
      <c r="C48" s="81">
        <v>16055081</v>
      </c>
      <c r="D48" s="95" t="s">
        <v>155</v>
      </c>
      <c r="E48" s="96" t="s">
        <v>156</v>
      </c>
      <c r="F48" s="97" t="s">
        <v>157</v>
      </c>
      <c r="G48" s="81" t="s">
        <v>517</v>
      </c>
      <c r="H48" s="80" t="s">
        <v>33</v>
      </c>
      <c r="I48" s="80" t="s">
        <v>124</v>
      </c>
      <c r="J48" s="80" t="s">
        <v>181</v>
      </c>
      <c r="K48" s="80" t="s">
        <v>738</v>
      </c>
      <c r="L48" s="80" t="s">
        <v>748</v>
      </c>
      <c r="M48" s="80" t="s">
        <v>523</v>
      </c>
      <c r="N48" s="155">
        <v>8.6</v>
      </c>
      <c r="O48" s="87" t="s">
        <v>720</v>
      </c>
      <c r="P48" s="87"/>
      <c r="Q48" s="125" t="s">
        <v>519</v>
      </c>
      <c r="R48" s="125" t="s">
        <v>158</v>
      </c>
      <c r="S48" s="125" t="s">
        <v>522</v>
      </c>
      <c r="T48" s="125" t="s">
        <v>520</v>
      </c>
      <c r="U48" s="125" t="s">
        <v>521</v>
      </c>
      <c r="V48" s="125" t="s">
        <v>480</v>
      </c>
      <c r="W48" s="125"/>
      <c r="X48" s="125" t="s">
        <v>31</v>
      </c>
      <c r="Y48" s="125" t="s">
        <v>484</v>
      </c>
      <c r="Z48" s="165" t="s">
        <v>524</v>
      </c>
      <c r="AA48" s="125" t="s">
        <v>525</v>
      </c>
      <c r="AB48" s="125" t="s">
        <v>526</v>
      </c>
      <c r="AC48" s="130" t="s">
        <v>527</v>
      </c>
      <c r="AD48" s="130" t="s">
        <v>528</v>
      </c>
      <c r="AE48" s="130" t="s">
        <v>529</v>
      </c>
      <c r="AF48" s="130" t="s">
        <v>530</v>
      </c>
      <c r="AG48" s="136">
        <v>1</v>
      </c>
    </row>
    <row r="49" spans="1:34" s="60" customFormat="1" ht="55.5" customHeight="1" x14ac:dyDescent="0.25">
      <c r="A49" s="154" t="s">
        <v>659</v>
      </c>
      <c r="B49" s="80">
        <v>2</v>
      </c>
      <c r="C49" s="81">
        <v>16055139</v>
      </c>
      <c r="D49" s="95" t="s">
        <v>383</v>
      </c>
      <c r="E49" s="96" t="s">
        <v>384</v>
      </c>
      <c r="F49" s="97" t="s">
        <v>385</v>
      </c>
      <c r="G49" s="81" t="s">
        <v>40</v>
      </c>
      <c r="H49" s="80" t="s">
        <v>165</v>
      </c>
      <c r="I49" s="80" t="s">
        <v>124</v>
      </c>
      <c r="J49" s="80" t="s">
        <v>181</v>
      </c>
      <c r="K49" s="80" t="s">
        <v>738</v>
      </c>
      <c r="L49" s="80" t="s">
        <v>748</v>
      </c>
      <c r="M49" s="119" t="s">
        <v>745</v>
      </c>
      <c r="N49" s="155">
        <v>8.6</v>
      </c>
      <c r="O49" s="87" t="s">
        <v>720</v>
      </c>
      <c r="P49" s="87"/>
      <c r="Q49" s="125" t="s">
        <v>519</v>
      </c>
      <c r="R49" s="125" t="s">
        <v>158</v>
      </c>
      <c r="S49" s="125" t="s">
        <v>662</v>
      </c>
      <c r="T49" s="125" t="s">
        <v>661</v>
      </c>
      <c r="U49" s="125" t="s">
        <v>521</v>
      </c>
      <c r="V49" s="125" t="s">
        <v>480</v>
      </c>
      <c r="W49" s="125"/>
      <c r="X49" s="125" t="s">
        <v>31</v>
      </c>
      <c r="Y49" s="125" t="s">
        <v>484</v>
      </c>
      <c r="Z49" s="165" t="s">
        <v>663</v>
      </c>
      <c r="AA49" s="125" t="s">
        <v>525</v>
      </c>
      <c r="AB49" s="125" t="s">
        <v>527</v>
      </c>
      <c r="AC49" s="130" t="s">
        <v>526</v>
      </c>
      <c r="AD49" s="130" t="s">
        <v>528</v>
      </c>
      <c r="AE49" s="130" t="s">
        <v>529</v>
      </c>
      <c r="AF49" s="130" t="s">
        <v>530</v>
      </c>
      <c r="AG49" s="136">
        <v>1</v>
      </c>
    </row>
    <row r="50" spans="1:34" s="60" customFormat="1" ht="55.5" customHeight="1" x14ac:dyDescent="0.25">
      <c r="A50" s="154" t="s">
        <v>585</v>
      </c>
      <c r="B50" s="80">
        <v>3</v>
      </c>
      <c r="C50" s="81">
        <v>17058136</v>
      </c>
      <c r="D50" s="95" t="s">
        <v>253</v>
      </c>
      <c r="E50" s="96" t="s">
        <v>165</v>
      </c>
      <c r="F50" s="97" t="s">
        <v>255</v>
      </c>
      <c r="G50" s="81" t="s">
        <v>256</v>
      </c>
      <c r="H50" s="80" t="s">
        <v>165</v>
      </c>
      <c r="I50" s="80" t="s">
        <v>147</v>
      </c>
      <c r="J50" s="80" t="s">
        <v>181</v>
      </c>
      <c r="K50" s="80" t="s">
        <v>738</v>
      </c>
      <c r="L50" s="80" t="s">
        <v>152</v>
      </c>
      <c r="M50" s="80" t="s">
        <v>586</v>
      </c>
      <c r="N50" s="155">
        <v>8.3000000000000007</v>
      </c>
      <c r="O50" s="87" t="s">
        <v>483</v>
      </c>
      <c r="P50" s="87"/>
      <c r="Q50" s="125">
        <v>60340410</v>
      </c>
      <c r="R50" s="125" t="s">
        <v>158</v>
      </c>
      <c r="S50" s="125" t="s">
        <v>258</v>
      </c>
      <c r="T50" s="125" t="s">
        <v>257</v>
      </c>
      <c r="U50" s="125" t="s">
        <v>224</v>
      </c>
      <c r="V50" s="125" t="s">
        <v>150</v>
      </c>
      <c r="W50" s="125"/>
      <c r="X50" s="125" t="s">
        <v>31</v>
      </c>
      <c r="Y50" s="125" t="s">
        <v>152</v>
      </c>
      <c r="Z50" s="165" t="s">
        <v>587</v>
      </c>
      <c r="AA50" s="125" t="s">
        <v>525</v>
      </c>
      <c r="AB50" s="125" t="s">
        <v>529</v>
      </c>
      <c r="AC50" s="130" t="s">
        <v>526</v>
      </c>
      <c r="AD50" s="130" t="s">
        <v>528</v>
      </c>
      <c r="AE50" s="130" t="s">
        <v>527</v>
      </c>
      <c r="AF50" s="130" t="s">
        <v>530</v>
      </c>
      <c r="AG50" s="136">
        <v>1</v>
      </c>
    </row>
    <row r="51" spans="1:34" s="60" customFormat="1" ht="55.5" customHeight="1" x14ac:dyDescent="0.25">
      <c r="A51" s="154" t="s">
        <v>541</v>
      </c>
      <c r="B51" s="80">
        <v>4</v>
      </c>
      <c r="C51" s="81">
        <v>17058141</v>
      </c>
      <c r="D51" s="95" t="s">
        <v>176</v>
      </c>
      <c r="E51" s="96" t="s">
        <v>177</v>
      </c>
      <c r="F51" s="97" t="s">
        <v>178</v>
      </c>
      <c r="G51" s="81" t="s">
        <v>180</v>
      </c>
      <c r="H51" s="80" t="s">
        <v>165</v>
      </c>
      <c r="I51" s="80" t="s">
        <v>147</v>
      </c>
      <c r="J51" s="80" t="s">
        <v>181</v>
      </c>
      <c r="K51" s="80" t="s">
        <v>738</v>
      </c>
      <c r="L51" s="80" t="s">
        <v>152</v>
      </c>
      <c r="M51" s="80">
        <v>3.26</v>
      </c>
      <c r="N51" s="155">
        <v>8.8000000000000007</v>
      </c>
      <c r="O51" s="87" t="s">
        <v>720</v>
      </c>
      <c r="P51" s="87"/>
      <c r="Q51" s="125">
        <v>60340410</v>
      </c>
      <c r="R51" s="125" t="s">
        <v>158</v>
      </c>
      <c r="S51" s="125" t="s">
        <v>184</v>
      </c>
      <c r="T51" s="125" t="s">
        <v>182</v>
      </c>
      <c r="U51" s="125" t="s">
        <v>183</v>
      </c>
      <c r="V51" s="125" t="s">
        <v>150</v>
      </c>
      <c r="W51" s="125"/>
      <c r="X51" s="125" t="s">
        <v>31</v>
      </c>
      <c r="Y51" s="125" t="s">
        <v>152</v>
      </c>
      <c r="Z51" s="165" t="s">
        <v>543</v>
      </c>
      <c r="AA51" s="125" t="s">
        <v>521</v>
      </c>
      <c r="AB51" s="125" t="s">
        <v>544</v>
      </c>
      <c r="AC51" s="130" t="s">
        <v>545</v>
      </c>
      <c r="AD51" s="130" t="s">
        <v>546</v>
      </c>
      <c r="AE51" s="130" t="s">
        <v>547</v>
      </c>
      <c r="AF51" s="130" t="s">
        <v>548</v>
      </c>
      <c r="AG51" s="136">
        <v>1</v>
      </c>
    </row>
    <row r="52" spans="1:34" s="60" customFormat="1" ht="55.5" customHeight="1" x14ac:dyDescent="0.25">
      <c r="A52" s="154" t="s">
        <v>572</v>
      </c>
      <c r="B52" s="80">
        <v>5</v>
      </c>
      <c r="C52" s="81">
        <v>17058143</v>
      </c>
      <c r="D52" s="95" t="s">
        <v>219</v>
      </c>
      <c r="E52" s="96" t="s">
        <v>220</v>
      </c>
      <c r="F52" s="97" t="s">
        <v>221</v>
      </c>
      <c r="G52" s="81" t="s">
        <v>32</v>
      </c>
      <c r="H52" s="80" t="s">
        <v>33</v>
      </c>
      <c r="I52" s="80" t="s">
        <v>147</v>
      </c>
      <c r="J52" s="80" t="s">
        <v>181</v>
      </c>
      <c r="K52" s="80" t="s">
        <v>738</v>
      </c>
      <c r="L52" s="80" t="s">
        <v>152</v>
      </c>
      <c r="M52" s="80" t="s">
        <v>573</v>
      </c>
      <c r="N52" s="155">
        <v>8.8000000000000007</v>
      </c>
      <c r="O52" s="87" t="s">
        <v>720</v>
      </c>
      <c r="P52" s="87"/>
      <c r="Q52" s="125">
        <v>60340410</v>
      </c>
      <c r="R52" s="125" t="s">
        <v>158</v>
      </c>
      <c r="S52" s="125" t="s">
        <v>225</v>
      </c>
      <c r="T52" s="125" t="s">
        <v>223</v>
      </c>
      <c r="U52" s="125" t="s">
        <v>224</v>
      </c>
      <c r="V52" s="125" t="s">
        <v>150</v>
      </c>
      <c r="W52" s="125"/>
      <c r="X52" s="125" t="s">
        <v>226</v>
      </c>
      <c r="Y52" s="125" t="s">
        <v>152</v>
      </c>
      <c r="Z52" s="165" t="s">
        <v>574</v>
      </c>
      <c r="AA52" s="125" t="s">
        <v>525</v>
      </c>
      <c r="AB52" s="125" t="s">
        <v>529</v>
      </c>
      <c r="AC52" s="130" t="s">
        <v>527</v>
      </c>
      <c r="AD52" s="130" t="s">
        <v>528</v>
      </c>
      <c r="AE52" s="130" t="s">
        <v>526</v>
      </c>
      <c r="AF52" s="130" t="s">
        <v>530</v>
      </c>
      <c r="AG52" s="136">
        <v>1</v>
      </c>
    </row>
    <row r="53" spans="1:34" s="60" customFormat="1" ht="55.5" customHeight="1" x14ac:dyDescent="0.25">
      <c r="A53" s="154" t="s">
        <v>554</v>
      </c>
      <c r="B53" s="80">
        <v>6</v>
      </c>
      <c r="C53" s="81">
        <v>17058151</v>
      </c>
      <c r="D53" s="95" t="s">
        <v>201</v>
      </c>
      <c r="E53" s="96" t="s">
        <v>202</v>
      </c>
      <c r="F53" s="97" t="s">
        <v>203</v>
      </c>
      <c r="G53" s="81" t="s">
        <v>191</v>
      </c>
      <c r="H53" s="80" t="s">
        <v>165</v>
      </c>
      <c r="I53" s="80" t="s">
        <v>147</v>
      </c>
      <c r="J53" s="80" t="s">
        <v>181</v>
      </c>
      <c r="K53" s="80" t="s">
        <v>738</v>
      </c>
      <c r="L53" s="80" t="s">
        <v>152</v>
      </c>
      <c r="M53" s="80">
        <v>3.16</v>
      </c>
      <c r="N53" s="155">
        <v>8.6</v>
      </c>
      <c r="O53" s="87" t="s">
        <v>720</v>
      </c>
      <c r="P53" s="87"/>
      <c r="Q53" s="125">
        <v>60340410</v>
      </c>
      <c r="R53" s="125" t="s">
        <v>158</v>
      </c>
      <c r="S53" s="125" t="s">
        <v>207</v>
      </c>
      <c r="T53" s="125" t="s">
        <v>205</v>
      </c>
      <c r="U53" s="125" t="s">
        <v>206</v>
      </c>
      <c r="V53" s="125" t="s">
        <v>150</v>
      </c>
      <c r="W53" s="125"/>
      <c r="X53" s="125" t="s">
        <v>31</v>
      </c>
      <c r="Y53" s="125" t="s">
        <v>152</v>
      </c>
      <c r="Z53" s="165" t="s">
        <v>555</v>
      </c>
      <c r="AA53" s="125" t="s">
        <v>521</v>
      </c>
      <c r="AB53" s="125" t="s">
        <v>547</v>
      </c>
      <c r="AC53" s="130" t="s">
        <v>545</v>
      </c>
      <c r="AD53" s="130" t="s">
        <v>546</v>
      </c>
      <c r="AE53" s="130" t="s">
        <v>544</v>
      </c>
      <c r="AF53" s="130" t="s">
        <v>548</v>
      </c>
      <c r="AG53" s="136">
        <v>1</v>
      </c>
    </row>
    <row r="54" spans="1:34" ht="17.25" customHeight="1" x14ac:dyDescent="0.25">
      <c r="A54" s="79"/>
      <c r="B54" s="143"/>
      <c r="C54" s="144"/>
      <c r="D54" s="145"/>
      <c r="E54" s="145"/>
      <c r="F54" s="146"/>
      <c r="G54" s="143"/>
      <c r="H54" s="143"/>
      <c r="I54" s="136"/>
      <c r="J54" s="136"/>
      <c r="K54" s="135"/>
      <c r="L54" s="136"/>
      <c r="M54" s="147"/>
      <c r="N54" s="148"/>
      <c r="O54" s="149"/>
      <c r="P54" s="149"/>
      <c r="Q54" s="166"/>
      <c r="R54" s="167"/>
      <c r="S54" s="166"/>
      <c r="T54" s="166"/>
      <c r="U54" s="166"/>
      <c r="V54" s="166"/>
      <c r="W54" s="167"/>
      <c r="X54" s="167"/>
      <c r="Y54" s="166"/>
      <c r="Z54" s="168"/>
      <c r="AA54" s="167"/>
      <c r="AB54" s="167"/>
      <c r="AC54" s="167"/>
      <c r="AD54" s="167"/>
      <c r="AE54" s="167"/>
      <c r="AF54" s="167"/>
      <c r="AG54" s="147"/>
    </row>
    <row r="55" spans="1:34" ht="19.5" customHeight="1" x14ac:dyDescent="0.25">
      <c r="A55" s="79"/>
      <c r="B55" s="136"/>
      <c r="C55" s="177" t="s">
        <v>728</v>
      </c>
      <c r="D55" s="151"/>
      <c r="E55" s="151"/>
      <c r="F55" s="100"/>
      <c r="G55" s="136"/>
      <c r="H55" s="136"/>
      <c r="I55" s="136"/>
      <c r="J55" s="136"/>
      <c r="K55" s="135"/>
      <c r="L55" s="136"/>
      <c r="M55" s="147"/>
      <c r="N55" s="148"/>
      <c r="O55" s="149"/>
      <c r="P55" s="149"/>
      <c r="Q55" s="166"/>
      <c r="R55" s="167"/>
      <c r="S55" s="166"/>
      <c r="T55" s="166"/>
      <c r="U55" s="166"/>
      <c r="V55" s="166"/>
      <c r="W55" s="167"/>
      <c r="X55" s="167"/>
      <c r="Y55" s="166"/>
      <c r="Z55" s="168"/>
      <c r="AA55" s="167"/>
      <c r="AB55" s="167"/>
      <c r="AC55" s="167"/>
      <c r="AD55" s="167"/>
      <c r="AE55" s="167"/>
      <c r="AF55" s="167"/>
      <c r="AG55" s="147"/>
    </row>
    <row r="56" spans="1:34" ht="9.75" customHeight="1" x14ac:dyDescent="0.25">
      <c r="A56" s="79" t="s">
        <v>715</v>
      </c>
      <c r="C56" s="150"/>
      <c r="D56" s="150"/>
      <c r="E56" s="150"/>
      <c r="F56" s="150"/>
      <c r="G56" s="150"/>
      <c r="H56" s="150"/>
      <c r="I56" s="102"/>
    </row>
    <row r="57" spans="1:34" ht="18" customHeight="1" x14ac:dyDescent="0.25">
      <c r="A57" s="79"/>
      <c r="B57" s="152"/>
      <c r="C57" s="152"/>
      <c r="D57" s="152"/>
      <c r="E57" s="152"/>
      <c r="F57" s="152"/>
      <c r="G57" s="152"/>
      <c r="H57" s="152"/>
      <c r="I57" s="152"/>
      <c r="J57" s="152"/>
      <c r="K57" s="152"/>
      <c r="L57" s="186" t="s">
        <v>750</v>
      </c>
      <c r="M57" s="186"/>
      <c r="N57" s="186"/>
      <c r="O57" s="186"/>
      <c r="P57" s="186"/>
      <c r="Q57" s="152"/>
      <c r="U57" s="169"/>
      <c r="AC57" s="187"/>
      <c r="AD57" s="187"/>
      <c r="AE57" s="187"/>
      <c r="AF57" s="187"/>
      <c r="AG57" s="187"/>
      <c r="AH57" s="187"/>
    </row>
    <row r="58" spans="1:34" ht="17.25" x14ac:dyDescent="0.25">
      <c r="A58" s="79"/>
      <c r="L58" s="173"/>
      <c r="M58" s="174"/>
      <c r="N58" s="175"/>
      <c r="O58" s="176"/>
      <c r="P58" s="176"/>
    </row>
    <row r="59" spans="1:34" ht="17.25" x14ac:dyDescent="0.25">
      <c r="A59" s="79"/>
      <c r="L59" s="173"/>
      <c r="M59" s="174"/>
      <c r="N59" s="175"/>
      <c r="O59" s="176"/>
      <c r="P59" s="176"/>
    </row>
    <row r="60" spans="1:34" ht="17.25" x14ac:dyDescent="0.25">
      <c r="A60" s="79"/>
      <c r="L60" s="173"/>
      <c r="M60" s="174"/>
      <c r="N60" s="175"/>
      <c r="O60" s="176"/>
      <c r="P60" s="176"/>
    </row>
    <row r="61" spans="1:34" ht="17.25" x14ac:dyDescent="0.25">
      <c r="A61" s="79"/>
      <c r="L61" s="173"/>
      <c r="M61" s="174"/>
      <c r="N61" s="175"/>
      <c r="O61" s="176"/>
      <c r="P61" s="176"/>
    </row>
    <row r="62" spans="1:34" ht="17.25" x14ac:dyDescent="0.25">
      <c r="L62" s="186" t="s">
        <v>751</v>
      </c>
      <c r="M62" s="186"/>
      <c r="N62" s="186"/>
      <c r="O62" s="186"/>
      <c r="P62" s="186"/>
    </row>
  </sheetData>
  <autoFilter ref="A7:AJ46"/>
  <sortState ref="A18:AI41">
    <sortCondition ref="I18:I41"/>
    <sortCondition ref="E18:E41"/>
  </sortState>
  <mergeCells count="9">
    <mergeCell ref="A4:S4"/>
    <mergeCell ref="A5:S5"/>
    <mergeCell ref="L57:P57"/>
    <mergeCell ref="L62:P62"/>
    <mergeCell ref="AC57:AH57"/>
    <mergeCell ref="C8:G8"/>
    <mergeCell ref="C47:G47"/>
    <mergeCell ref="C11:G11"/>
    <mergeCell ref="C36:G36"/>
  </mergeCells>
  <pageMargins left="0.25" right="0.25" top="0.5" bottom="0.5" header="0" footer="0"/>
  <pageSetup paperSize="9" scale="78" orientation="landscape" r:id="rId1"/>
  <headerFooter>
    <oddFooter>&amp;CTrang &amp;P/&amp;N</oddFooter>
  </headerFooter>
  <rowBreaks count="3" manualBreakCount="3">
    <brk id="10" max="16383" man="1"/>
    <brk id="35"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view="pageBreakPreview" topLeftCell="B1" zoomScale="55" zoomScaleNormal="55" zoomScaleSheetLayoutView="55" workbookViewId="0">
      <pane ySplit="6" topLeftCell="A7" activePane="bottomLeft" state="frozen"/>
      <selection activeCell="E1" sqref="E1"/>
      <selection pane="bottomLeft" activeCell="B3" sqref="A1:XFD1048576"/>
    </sheetView>
  </sheetViews>
  <sheetFormatPr defaultRowHeight="15.75" x14ac:dyDescent="0.25"/>
  <cols>
    <col min="1" max="1" width="20.5703125" style="4" hidden="1" customWidth="1"/>
    <col min="2" max="2" width="7" style="4" customWidth="1"/>
    <col min="3" max="3" width="13.5703125" style="4" customWidth="1"/>
    <col min="4" max="4" width="17.7109375" style="27" customWidth="1"/>
    <col min="5" max="5" width="10.85546875" style="27" customWidth="1"/>
    <col min="6" max="6" width="19.7109375" style="4" hidden="1" customWidth="1"/>
    <col min="7" max="7" width="14" style="4" customWidth="1"/>
    <col min="8" max="8" width="11.140625" style="4" customWidth="1"/>
    <col min="9" max="9" width="8.28515625" style="21" customWidth="1"/>
    <col min="10" max="10" width="14.5703125" style="4" customWidth="1"/>
    <col min="11" max="13" width="13.28515625" style="4" customWidth="1"/>
    <col min="14" max="14" width="13.28515625" style="4" hidden="1" customWidth="1"/>
    <col min="15" max="15" width="37.85546875" style="3" customWidth="1"/>
    <col min="16" max="16" width="14" style="4" customWidth="1"/>
    <col min="17" max="18" width="15.85546875" style="4" customWidth="1"/>
    <col min="19" max="19" width="8.85546875" style="8" hidden="1" customWidth="1"/>
    <col min="20" max="20" width="10.85546875" style="4" hidden="1" customWidth="1"/>
    <col min="21" max="21" width="8" style="8" hidden="1" customWidth="1"/>
    <col min="22" max="22" width="10.85546875" style="4" hidden="1" customWidth="1"/>
    <col min="23" max="23" width="9.85546875" style="4" customWidth="1"/>
    <col min="24" max="24" width="20.42578125" style="21"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8.28515625" style="4" bestFit="1" customWidth="1"/>
    <col min="33" max="33" width="12.5703125" style="4" customWidth="1"/>
    <col min="34" max="34" width="17.28515625" style="4" customWidth="1"/>
    <col min="35" max="35" width="13.5703125" style="4" customWidth="1"/>
    <col min="36" max="16384" width="9.140625" style="4"/>
  </cols>
  <sheetData>
    <row r="1" spans="1:39" ht="20.25" customHeight="1" x14ac:dyDescent="0.25">
      <c r="B1" s="9" t="s">
        <v>473</v>
      </c>
      <c r="D1" s="7"/>
      <c r="E1" s="7"/>
    </row>
    <row r="2" spans="1:39" ht="19.5" customHeight="1" x14ac:dyDescent="0.25">
      <c r="B2" s="17" t="s">
        <v>9</v>
      </c>
      <c r="D2" s="7"/>
      <c r="E2" s="7"/>
    </row>
    <row r="3" spans="1:39" ht="21.75" customHeight="1" x14ac:dyDescent="0.25">
      <c r="D3" s="7"/>
      <c r="E3" s="7"/>
    </row>
    <row r="4" spans="1:39" s="9" customFormat="1" ht="51.75" customHeight="1" x14ac:dyDescent="0.3">
      <c r="B4" s="180" t="s">
        <v>437</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row>
    <row r="5" spans="1:39" s="9" customFormat="1" ht="17.25" customHeight="1" x14ac:dyDescent="0.3">
      <c r="B5" s="10"/>
      <c r="D5" s="11"/>
      <c r="E5" s="11"/>
      <c r="I5" s="22"/>
      <c r="O5" s="3"/>
      <c r="S5" s="12"/>
      <c r="U5" s="12"/>
      <c r="X5" s="22"/>
    </row>
    <row r="6" spans="1:39" s="9" customFormat="1" ht="128.25" customHeight="1" x14ac:dyDescent="0.25">
      <c r="B6" s="18" t="s">
        <v>38</v>
      </c>
      <c r="C6" s="28" t="s">
        <v>12</v>
      </c>
      <c r="D6" s="26" t="s">
        <v>11</v>
      </c>
      <c r="E6" s="33"/>
      <c r="F6" s="19" t="s">
        <v>11</v>
      </c>
      <c r="G6" s="18" t="s">
        <v>0</v>
      </c>
      <c r="H6" s="18" t="s">
        <v>1</v>
      </c>
      <c r="I6" s="18" t="s">
        <v>2</v>
      </c>
      <c r="J6" s="28" t="s">
        <v>3</v>
      </c>
      <c r="K6" s="18" t="s">
        <v>4</v>
      </c>
      <c r="L6" s="18" t="s">
        <v>5</v>
      </c>
      <c r="M6" s="18" t="s">
        <v>7</v>
      </c>
      <c r="N6" s="34" t="s">
        <v>30</v>
      </c>
      <c r="O6" s="18" t="s">
        <v>6</v>
      </c>
      <c r="P6" s="18" t="s">
        <v>13</v>
      </c>
      <c r="Q6" s="28" t="s">
        <v>14</v>
      </c>
      <c r="R6" s="34" t="s">
        <v>19</v>
      </c>
      <c r="S6" s="20" t="s">
        <v>17</v>
      </c>
      <c r="T6" s="37" t="s">
        <v>29</v>
      </c>
      <c r="U6" s="20" t="s">
        <v>15</v>
      </c>
      <c r="V6" s="37" t="s">
        <v>16</v>
      </c>
      <c r="W6" s="18" t="s">
        <v>37</v>
      </c>
      <c r="X6" s="37" t="s">
        <v>18</v>
      </c>
      <c r="Y6" s="18" t="s">
        <v>20</v>
      </c>
      <c r="Z6" s="28" t="s">
        <v>24</v>
      </c>
      <c r="AA6" s="18" t="s">
        <v>25</v>
      </c>
      <c r="AB6" s="18" t="s">
        <v>26</v>
      </c>
      <c r="AC6" s="18" t="s">
        <v>27</v>
      </c>
      <c r="AD6" s="18" t="s">
        <v>28</v>
      </c>
      <c r="AE6" s="18" t="s">
        <v>21</v>
      </c>
      <c r="AF6" s="18" t="s">
        <v>22</v>
      </c>
      <c r="AG6" s="18" t="s">
        <v>23</v>
      </c>
      <c r="AH6" s="18" t="s">
        <v>8</v>
      </c>
      <c r="AI6" s="18" t="s">
        <v>134</v>
      </c>
      <c r="AJ6" s="18"/>
      <c r="AK6" s="16"/>
      <c r="AL6" s="16"/>
      <c r="AM6" s="16"/>
    </row>
    <row r="7" spans="1:39" s="9" customFormat="1" ht="84" customHeight="1" x14ac:dyDescent="0.25">
      <c r="A7" s="13" t="str">
        <f t="shared" ref="A7:A51" si="0">TRIM(F7)&amp;" "&amp;TRIM(G7)</f>
        <v>Lê Thị Nguyệt 12/08/1985</v>
      </c>
      <c r="B7" s="15">
        <v>1</v>
      </c>
      <c r="C7" s="14">
        <f>VLOOKUP(A7,'[1]tong d1-d2'!$A$7:$C$503,3,0)</f>
        <v>16055052</v>
      </c>
      <c r="D7" s="44" t="s">
        <v>125</v>
      </c>
      <c r="E7" s="45" t="s">
        <v>126</v>
      </c>
      <c r="F7" s="23" t="str">
        <f t="shared" ref="F7:F50" si="1">TRIM(D7)&amp;" "&amp;TRIM(E7)</f>
        <v>Lê Thị Nguyệt</v>
      </c>
      <c r="G7" s="29" t="s">
        <v>127</v>
      </c>
      <c r="H7" s="14" t="str">
        <f>VLOOKUP(A7,'[1]tong d1-d2'!$A$7:$G$503,7,0)</f>
        <v>Hà Nội</v>
      </c>
      <c r="I7" s="15" t="str">
        <f>VLOOKUP(A7,'[1]tong d1-d2'!$A$7:$E$503,5,0)</f>
        <v>Nữ</v>
      </c>
      <c r="J7" s="15" t="str">
        <f>VLOOKUP(A7,'[2]fie nguon'!$C$2:$H$462,6,0)</f>
        <v>Quản trị Kinh doanh</v>
      </c>
      <c r="K7" s="15" t="s">
        <v>124</v>
      </c>
      <c r="L7" s="15">
        <f>VLOOKUP(A7,'[2]fie nguon'!$C$2:$I$462,7,0)</f>
        <v>60340102</v>
      </c>
      <c r="M7" s="2" t="s">
        <v>35</v>
      </c>
      <c r="N7" s="2"/>
      <c r="O7" s="15" t="str">
        <f>VLOOKUP(A7,'[2]fie nguon'!$C$2:$L$462,10,0)</f>
        <v>Quản trị chất lượng sản phẩm tại Công ty TNHH Việt Nam NIPPON SEIKI</v>
      </c>
      <c r="P7" s="15" t="str">
        <f>VLOOKUP(A7,'[2]fie nguon'!$C$2:$M$462,11,0)</f>
        <v>TS. Phan Chí Anh</v>
      </c>
      <c r="Q7" s="15" t="str">
        <f>VLOOKUP(A7,'[2]fie nguon'!$C$2:$N$462,12,0)</f>
        <v xml:space="preserve"> Trường ĐH Kinh tế, ĐHQG Hà Nội</v>
      </c>
      <c r="R7" s="15" t="str">
        <f>VLOOKUP(A7,'[2]fie nguon'!$C$2:$R$462,16,0)</f>
        <v>3064/ĐHKT-QĐ ngày 8/11/2017</v>
      </c>
      <c r="S7" s="2" t="e">
        <f>VLOOKUP(A7,'[7]chen TL'!$D$2:$AI$16,32,0)</f>
        <v>#N/A</v>
      </c>
      <c r="T7" s="5"/>
      <c r="U7" s="6" t="e">
        <f>VLOOKUP(A7,'[7]chen TL'!$D$2:$AL$16,35,0)</f>
        <v>#N/A</v>
      </c>
      <c r="V7" s="31" t="e">
        <f t="shared" ref="V7:V50" si="2">IF(U7&lt;3.999,"F",IF(U7&lt;1.99,"D",IF(U7&lt;5.499,"D+",IF(U7&lt;6.499,"C",IF(U7&lt;6.99,"C+",IF(U7&lt;7.99,"B",IF(U7&lt;8.499,"B+",IF(U7&lt;8.99,"A","A+"))))))))</f>
        <v>#N/A</v>
      </c>
      <c r="W7" s="2" t="s">
        <v>36</v>
      </c>
      <c r="X7" s="14" t="str">
        <f>VLOOKUP(A7,'[1]tong d1-d2'!$A$7:$J$503,10,0)</f>
        <v>2350/QĐ-ĐHKT ngày 25/8/2016 của Hiệu trưởng Trường ĐHKT</v>
      </c>
      <c r="Y7" s="5" t="e">
        <f>VLOOKUP(A7,'[7]chen TL'!$D$2:$BD$27,53,0)</f>
        <v>#N/A</v>
      </c>
      <c r="Z7" s="2" t="e">
        <f>VLOOKUP(A7,'[7]chen TL'!$D$2:$R$16,15,0)</f>
        <v>#N/A</v>
      </c>
      <c r="AA7" s="2" t="e">
        <f>VLOOKUP(A7,'[7]chen TL'!$D$2:$U$16,18,0)</f>
        <v>#N/A</v>
      </c>
      <c r="AB7" s="2" t="e">
        <f>VLOOKUP(A7,'[7]chen TL'!$D$2:$X$16,21,0)</f>
        <v>#N/A</v>
      </c>
      <c r="AC7" s="2" t="e">
        <f>VLOOKUP(A7,'[7]chen TL'!$D$2:$AA$16,24,0)</f>
        <v>#N/A</v>
      </c>
      <c r="AD7" s="2" t="e">
        <f>VLOOKUP(A7,'[7]chen TL'!$D$2:$AD$16,27,0)</f>
        <v>#N/A</v>
      </c>
      <c r="AE7" s="2" t="e">
        <f>VLOOKUP(A7,'[7]chen TL'!$D$2:$AT$16,43,0)</f>
        <v>#N/A</v>
      </c>
      <c r="AF7" s="1" t="s">
        <v>128</v>
      </c>
      <c r="AG7" s="46" t="s">
        <v>129</v>
      </c>
      <c r="AH7" s="5">
        <f>6075*2</f>
        <v>12150</v>
      </c>
      <c r="AI7" s="32"/>
      <c r="AJ7" s="32"/>
      <c r="AK7" s="4" t="e">
        <f>VLOOKUP(A7,#REF!,16,0)</f>
        <v>#REF!</v>
      </c>
      <c r="AL7" s="4"/>
      <c r="AM7" s="16"/>
    </row>
    <row r="8" spans="1:39" s="9" customFormat="1" ht="84" customHeight="1" x14ac:dyDescent="0.25">
      <c r="A8" s="13" t="str">
        <f t="shared" si="0"/>
        <v>Thẩm Thị Thu Hương 07/07/1989</v>
      </c>
      <c r="B8" s="15">
        <v>2</v>
      </c>
      <c r="C8" s="14">
        <f>VLOOKUP(A8,'[1]tong d1-d2'!$A$7:$C$503,3,0)</f>
        <v>16055459</v>
      </c>
      <c r="D8" s="44" t="s">
        <v>130</v>
      </c>
      <c r="E8" s="45" t="s">
        <v>122</v>
      </c>
      <c r="F8" s="23" t="str">
        <f t="shared" si="1"/>
        <v>Thẩm Thị Thu Hương</v>
      </c>
      <c r="G8" s="29" t="s">
        <v>131</v>
      </c>
      <c r="H8" s="14" t="str">
        <f>VLOOKUP(A8,'[1]tong d1-d2'!$A$7:$G$503,7,0)</f>
        <v>Hà Nội</v>
      </c>
      <c r="I8" s="15" t="str">
        <f>VLOOKUP(A8,'[1]tong d1-d2'!$A$7:$E$503,5,0)</f>
        <v>Nữ</v>
      </c>
      <c r="J8" s="15" t="str">
        <f>VLOOKUP(A8,'[2]fie nguon'!$C$2:$H$462,6,0)</f>
        <v>Tài chính - Ngân hàng</v>
      </c>
      <c r="K8" s="15" t="str">
        <f>VLOOKUP(A8,'[2]fie nguon'!$C$2:$J$462,8,0)</f>
        <v>QH-2016-E</v>
      </c>
      <c r="L8" s="15" t="str">
        <f>VLOOKUP(A8,'[2]fie nguon'!$C$2:$I$462,7,0)</f>
        <v>60340201</v>
      </c>
      <c r="M8" s="2" t="s">
        <v>34</v>
      </c>
      <c r="N8" s="2"/>
      <c r="O8" s="15" t="str">
        <f>VLOOKUP(A8,'[2]fie nguon'!$C$2:$L$462,10,0)</f>
        <v>Phát triển dịch vụ ngân hàng điện tử tại Ngân hàng TMCP Sài Gòn Công Thương</v>
      </c>
      <c r="P8" s="15" t="str">
        <f>VLOOKUP(A8,'[2]fie nguon'!$C$2:$M$462,11,0)</f>
        <v>PGS.TS. Lê Trung Thành</v>
      </c>
      <c r="Q8" s="15" t="str">
        <f>VLOOKUP(A8,'[2]fie nguon'!$C$2:$N$462,12,0)</f>
        <v xml:space="preserve"> Trường ĐH Kinh tế, ĐHQG Hà Nội</v>
      </c>
      <c r="R8" s="15" t="str">
        <f>VLOOKUP(A8,'[2]fie nguon'!$C$2:$R$462,16,0)</f>
        <v>1091/ĐHKT-QĐ ngày 17/04/2018</v>
      </c>
      <c r="S8" s="2" t="e">
        <f>VLOOKUP(A8,'[7]chen TL'!$D$2:$AI$16,32,0)</f>
        <v>#N/A</v>
      </c>
      <c r="T8" s="5"/>
      <c r="U8" s="6" t="e">
        <f>VLOOKUP(A8,'[7]chen TL'!$D$2:$AL$16,35,0)</f>
        <v>#N/A</v>
      </c>
      <c r="V8" s="31" t="e">
        <f t="shared" si="2"/>
        <v>#N/A</v>
      </c>
      <c r="W8" s="2" t="s">
        <v>31</v>
      </c>
      <c r="X8" s="14" t="str">
        <f>VLOOKUP(A8,'[1]tong d1-d2'!$A$7:$J$503,10,0)</f>
        <v>4094/QĐ-ĐHKT ngày 16/12/2016 của Hiệu trưởng Trường ĐHKT</v>
      </c>
      <c r="Y8" s="5" t="e">
        <f>VLOOKUP(A8,'[7]chen TL'!$D$2:$BD$27,53,0)</f>
        <v>#N/A</v>
      </c>
      <c r="Z8" s="2" t="e">
        <f>VLOOKUP(A8,'[7]chen TL'!$D$2:$R$16,15,0)</f>
        <v>#N/A</v>
      </c>
      <c r="AA8" s="2" t="e">
        <f>VLOOKUP(A8,'[7]chen TL'!$D$2:$U$16,18,0)</f>
        <v>#N/A</v>
      </c>
      <c r="AB8" s="2" t="e">
        <f>VLOOKUP(A8,'[7]chen TL'!$D$2:$X$16,21,0)</f>
        <v>#N/A</v>
      </c>
      <c r="AC8" s="2" t="e">
        <f>VLOOKUP(A8,'[7]chen TL'!$D$2:$AA$16,24,0)</f>
        <v>#N/A</v>
      </c>
      <c r="AD8" s="2" t="e">
        <f>VLOOKUP(A8,'[7]chen TL'!$D$2:$AD$16,27,0)</f>
        <v>#N/A</v>
      </c>
      <c r="AE8" s="2" t="e">
        <f>VLOOKUP(A8,'[7]chen TL'!$D$2:$AT$16,43,0)</f>
        <v>#N/A</v>
      </c>
      <c r="AF8" s="1" t="s">
        <v>132</v>
      </c>
      <c r="AG8" s="46" t="s">
        <v>133</v>
      </c>
      <c r="AH8" s="5">
        <v>6075</v>
      </c>
      <c r="AI8" s="5"/>
      <c r="AJ8" s="5"/>
      <c r="AK8" s="4" t="e">
        <f>VLOOKUP(A8,#REF!,16,0)</f>
        <v>#REF!</v>
      </c>
      <c r="AL8" s="4"/>
      <c r="AM8" s="4"/>
    </row>
    <row r="9" spans="1:39" ht="84" customHeight="1" x14ac:dyDescent="0.25">
      <c r="A9" s="13" t="str">
        <f t="shared" si="0"/>
        <v>Vũ Đăng Hoàng 10/02/1992</v>
      </c>
      <c r="B9" s="15">
        <v>3</v>
      </c>
      <c r="C9" s="14">
        <f>VLOOKUP(A9,'[1]tong d1-d2'!$A$7:$C$503,3,0)</f>
        <v>16055252</v>
      </c>
      <c r="D9" s="44" t="s">
        <v>135</v>
      </c>
      <c r="E9" s="45" t="s">
        <v>136</v>
      </c>
      <c r="F9" s="23" t="str">
        <f t="shared" si="1"/>
        <v>Vũ Đăng Hoàng</v>
      </c>
      <c r="G9" s="29" t="s">
        <v>137</v>
      </c>
      <c r="H9" s="14" t="str">
        <f>VLOOKUP(A9,'[1]tong d1-d2'!$A$7:$G$503,7,0)</f>
        <v>Thái Bình</v>
      </c>
      <c r="I9" s="15" t="str">
        <f>VLOOKUP(A9,'[1]tong d1-d2'!$A$7:$E$503,5,0)</f>
        <v>Nam</v>
      </c>
      <c r="J9" s="15" t="str">
        <f>VLOOKUP(A9,'[2]fie nguon'!$C$2:$H$462,6,0)</f>
        <v>Quản trị kinh doanh</v>
      </c>
      <c r="K9" s="15" t="str">
        <f>VLOOKUP(A9,'[2]fie nguon'!$C$2:$J$462,8,0)</f>
        <v>QH-2016-E</v>
      </c>
      <c r="L9" s="15" t="str">
        <f>VLOOKUP(A9,'[2]fie nguon'!$C$2:$I$462,7,0)</f>
        <v>60340102</v>
      </c>
      <c r="M9" s="2" t="s">
        <v>138</v>
      </c>
      <c r="N9" s="2"/>
      <c r="O9" s="15" t="str">
        <f>VLOOKUP(A9,'[2]fie nguon'!$C$2:$L$462,10,0)</f>
        <v>Định vị thương hiệu của Công ty Cổ phần Thực phẩm Hữu Nghị</v>
      </c>
      <c r="P9" s="15" t="str">
        <f>VLOOKUP(A9,'[2]fie nguon'!$C$2:$M$462,11,0)</f>
        <v>TS. Nguyễn Thị Phi Nga</v>
      </c>
      <c r="Q9" s="15" t="str">
        <f>VLOOKUP(A9,'[2]fie nguon'!$C$2:$N$462,12,0)</f>
        <v>Trường ĐHKT - ĐHQGHN</v>
      </c>
      <c r="R9" s="15" t="str">
        <f>VLOOKUP(A9,'[2]fie nguon'!$C$2:$R$462,16,0)</f>
        <v>1045/ĐHKT-QĐ ngày 17/04/2018</v>
      </c>
      <c r="S9" s="2" t="e">
        <f>VLOOKUP(A9,'[7]chen TL'!$D$2:$AI$16,32,0)</f>
        <v>#N/A</v>
      </c>
      <c r="T9" s="5"/>
      <c r="U9" s="6" t="e">
        <f>VLOOKUP(A9,'[7]chen TL'!$D$2:$AL$16,35,0)</f>
        <v>#N/A</v>
      </c>
      <c r="V9" s="31" t="e">
        <f t="shared" si="2"/>
        <v>#N/A</v>
      </c>
      <c r="W9" s="2" t="s">
        <v>36</v>
      </c>
      <c r="X9" s="14" t="str">
        <f>VLOOKUP(A9,'[1]tong d1-d2'!$A$7:$J$503,10,0)</f>
        <v>4094/QĐ-ĐHKT ngày 16/12/2016 của Hiệu trưởng Trường ĐHKT</v>
      </c>
      <c r="Y9" s="5" t="e">
        <f>VLOOKUP(A9,'[7]chen TL'!$D$2:$BD$27,53,0)</f>
        <v>#N/A</v>
      </c>
      <c r="Z9" s="2" t="e">
        <f>VLOOKUP(A9,'[7]chen TL'!$D$2:$R$16,15,0)</f>
        <v>#N/A</v>
      </c>
      <c r="AA9" s="2" t="e">
        <f>VLOOKUP(A9,'[7]chen TL'!$D$2:$U$16,18,0)</f>
        <v>#N/A</v>
      </c>
      <c r="AB9" s="2" t="e">
        <f>VLOOKUP(A9,'[7]chen TL'!$D$2:$X$16,21,0)</f>
        <v>#N/A</v>
      </c>
      <c r="AC9" s="2" t="e">
        <f>VLOOKUP(A9,'[7]chen TL'!$D$2:$AA$16,24,0)</f>
        <v>#N/A</v>
      </c>
      <c r="AD9" s="2" t="e">
        <f>VLOOKUP(A9,'[7]chen TL'!$D$2:$AD$16,27,0)</f>
        <v>#N/A</v>
      </c>
      <c r="AE9" s="2" t="e">
        <f>VLOOKUP(A9,'[7]chen TL'!$D$2:$AT$16,43,0)</f>
        <v>#N/A</v>
      </c>
      <c r="AF9" s="1" t="s">
        <v>139</v>
      </c>
      <c r="AG9" s="46" t="s">
        <v>140</v>
      </c>
      <c r="AH9" s="5">
        <v>6075</v>
      </c>
      <c r="AI9" s="5"/>
      <c r="AJ9" s="5" t="s">
        <v>123</v>
      </c>
      <c r="AK9" s="4" t="e">
        <f>VLOOKUP(A9,#REF!,16,0)</f>
        <v>#REF!</v>
      </c>
    </row>
    <row r="10" spans="1:39" ht="87" customHeight="1" x14ac:dyDescent="0.25">
      <c r="A10" s="13" t="str">
        <f t="shared" si="0"/>
        <v>Đỗ Thị Minh Trang 07/10/1989</v>
      </c>
      <c r="B10" s="15">
        <v>4</v>
      </c>
      <c r="C10" s="14">
        <v>17058098</v>
      </c>
      <c r="D10" s="44" t="s">
        <v>141</v>
      </c>
      <c r="E10" s="45" t="s">
        <v>142</v>
      </c>
      <c r="F10" s="23" t="s">
        <v>144</v>
      </c>
      <c r="G10" s="29" t="s">
        <v>143</v>
      </c>
      <c r="H10" s="14" t="s">
        <v>145</v>
      </c>
      <c r="I10" s="15" t="s">
        <v>33</v>
      </c>
      <c r="J10" s="15" t="s">
        <v>146</v>
      </c>
      <c r="K10" s="15" t="s">
        <v>147</v>
      </c>
      <c r="L10" s="15">
        <v>60340102</v>
      </c>
      <c r="M10" s="2" t="s">
        <v>35</v>
      </c>
      <c r="N10" s="2"/>
      <c r="O10" s="15" t="s">
        <v>148</v>
      </c>
      <c r="P10" s="15" t="s">
        <v>149</v>
      </c>
      <c r="Q10" s="15" t="s">
        <v>150</v>
      </c>
      <c r="R10" s="15" t="s">
        <v>151</v>
      </c>
      <c r="S10" s="2"/>
      <c r="T10" s="5"/>
      <c r="U10" s="6"/>
      <c r="V10" s="31"/>
      <c r="W10" s="2" t="s">
        <v>31</v>
      </c>
      <c r="X10" s="14" t="s">
        <v>152</v>
      </c>
      <c r="Y10" s="5" t="e">
        <f>VLOOKUP(A10,'[7]chen TL'!$D$2:$BD$27,53,0)</f>
        <v>#N/A</v>
      </c>
      <c r="Z10" s="2" t="e">
        <f>VLOOKUP(A10,'[7]chen TL'!$D$2:$R$16,15,0)</f>
        <v>#N/A</v>
      </c>
      <c r="AA10" s="2" t="e">
        <f>VLOOKUP(A10,'[7]chen TL'!$D$2:$U$16,18,0)</f>
        <v>#N/A</v>
      </c>
      <c r="AB10" s="2" t="e">
        <f>VLOOKUP(A10,'[7]chen TL'!$D$2:$X$16,21,0)</f>
        <v>#N/A</v>
      </c>
      <c r="AC10" s="2" t="e">
        <f>VLOOKUP(A10,'[7]chen TL'!$D$2:$AA$16,24,0)</f>
        <v>#N/A</v>
      </c>
      <c r="AD10" s="2" t="e">
        <f>VLOOKUP(A10,'[7]chen TL'!$D$2:$AD$16,27,0)</f>
        <v>#N/A</v>
      </c>
      <c r="AE10" s="2" t="e">
        <f>VLOOKUP(A10,'[7]chen TL'!$D$2:$AT$16,43,0)</f>
        <v>#N/A</v>
      </c>
      <c r="AF10" s="1" t="s">
        <v>153</v>
      </c>
      <c r="AG10" s="46" t="s">
        <v>154</v>
      </c>
      <c r="AH10" s="5"/>
      <c r="AI10" s="5"/>
      <c r="AJ10" s="5"/>
      <c r="AK10" s="4" t="e">
        <f>VLOOKUP(A10,#REF!,16,0)</f>
        <v>#REF!</v>
      </c>
    </row>
    <row r="11" spans="1:39" ht="83.25" customHeight="1" x14ac:dyDescent="0.25">
      <c r="A11" s="13" t="str">
        <f t="shared" si="0"/>
        <v>Nguyễn Thị Hương Bưởi 28/08/1984</v>
      </c>
      <c r="B11" s="15">
        <v>5</v>
      </c>
      <c r="C11" s="14">
        <f>VLOOKUP(A11,'[1]tong d1-d2'!$A$7:$C$503,3,0)</f>
        <v>16055081</v>
      </c>
      <c r="D11" s="44" t="s">
        <v>155</v>
      </c>
      <c r="E11" s="45" t="s">
        <v>156</v>
      </c>
      <c r="F11" s="23" t="str">
        <f t="shared" si="1"/>
        <v>Nguyễn Thị Hương Bưởi</v>
      </c>
      <c r="G11" s="29" t="s">
        <v>157</v>
      </c>
      <c r="H11" s="14" t="str">
        <f>VLOOKUP(A11,'[1]tong d1-d2'!$A$7:$G$503,7,0)</f>
        <v>Nam Định</v>
      </c>
      <c r="I11" s="15" t="str">
        <f>VLOOKUP(A11,'[1]tong d1-d2'!$A$7:$E$503,5,0)</f>
        <v>Nữ</v>
      </c>
      <c r="J11" s="15" t="str">
        <f>VLOOKUP(A11,'[2]fie nguon'!$C$2:$H$462,6,0)</f>
        <v>Quản lý Kinh tế</v>
      </c>
      <c r="K11" s="15" t="str">
        <f>VLOOKUP(A11,'[2]fie nguon'!$C$2:$J$462,8,0)</f>
        <v>QH-2016-E.CH</v>
      </c>
      <c r="L11" s="15" t="str">
        <f>VLOOKUP(A11,'[2]fie nguon'!$C$2:$I$462,7,0)</f>
        <v>60340410</v>
      </c>
      <c r="M11" s="2" t="s">
        <v>158</v>
      </c>
      <c r="N11" s="2"/>
      <c r="O11" s="15" t="str">
        <f>VLOOKUP(A11,'[2]fie nguon'!$C$2:$L$462,10,0)</f>
        <v>Phát triển nguồn nguyên liệu bông thiên nhiên cho ngành dệt may Việt Nam</v>
      </c>
      <c r="P11" s="15" t="str">
        <f>VLOOKUP(A11,'[2]fie nguon'!$C$2:$M$462,11,0)</f>
        <v>GS.TS. Phan Huy Đường</v>
      </c>
      <c r="Q11" s="15" t="str">
        <f>VLOOKUP(A11,'[2]fie nguon'!$C$2:$N$462,12,0)</f>
        <v xml:space="preserve"> Trường ĐH Kinh tế, ĐHQG Hà Nội</v>
      </c>
      <c r="R11" s="15" t="str">
        <f>VLOOKUP(A11,'[2]fie nguon'!$C$2:$R$462,16,0)</f>
        <v>2958/ĐHKT-QĐ ngày 8/11/2017</v>
      </c>
      <c r="S11" s="2" t="e">
        <f>VLOOKUP(A11,'[7]chen TL'!$D$2:$AI$16,32,0)</f>
        <v>#N/A</v>
      </c>
      <c r="T11" s="5"/>
      <c r="U11" s="6" t="e">
        <f>VLOOKUP(A11,'[7]chen TL'!$D$2:$AL$16,35,0)</f>
        <v>#N/A</v>
      </c>
      <c r="V11" s="31" t="e">
        <f t="shared" si="2"/>
        <v>#N/A</v>
      </c>
      <c r="W11" s="2" t="s">
        <v>31</v>
      </c>
      <c r="X11" s="14" t="str">
        <f>VLOOKUP(A11,'[1]tong d1-d2'!$A$7:$J$503,10,0)</f>
        <v>2350/QĐ-ĐHKT ngày 25/8/2016 của Hiệu trưởng Trường ĐHKT</v>
      </c>
      <c r="Y11" s="5" t="e">
        <f>VLOOKUP(A11,'[7]chen TL'!$D$2:$BD$27,53,0)</f>
        <v>#N/A</v>
      </c>
      <c r="Z11" s="2" t="e">
        <f>VLOOKUP(A11,'[7]chen TL'!$D$2:$R$16,15,0)</f>
        <v>#N/A</v>
      </c>
      <c r="AA11" s="2" t="e">
        <f>VLOOKUP(A11,'[7]chen TL'!$D$2:$U$16,18,0)</f>
        <v>#N/A</v>
      </c>
      <c r="AB11" s="2" t="e">
        <f>VLOOKUP(A11,'[7]chen TL'!$D$2:$X$16,21,0)</f>
        <v>#N/A</v>
      </c>
      <c r="AC11" s="2" t="e">
        <f>VLOOKUP(A11,'[7]chen TL'!$D$2:$AA$16,24,0)</f>
        <v>#N/A</v>
      </c>
      <c r="AD11" s="2" t="e">
        <f>VLOOKUP(A11,'[7]chen TL'!$D$2:$AD$16,27,0)</f>
        <v>#N/A</v>
      </c>
      <c r="AE11" s="2" t="e">
        <f>VLOOKUP(A11,'[7]chen TL'!$D$2:$AT$16,43,0)</f>
        <v>#N/A</v>
      </c>
      <c r="AF11" s="1" t="s">
        <v>159</v>
      </c>
      <c r="AG11" s="46" t="s">
        <v>160</v>
      </c>
      <c r="AH11" s="5">
        <f>6075*2</f>
        <v>12150</v>
      </c>
      <c r="AI11" s="5"/>
      <c r="AJ11" s="5"/>
      <c r="AK11" s="4" t="e">
        <f>VLOOKUP(A11,#REF!,16,0)</f>
        <v>#REF!</v>
      </c>
    </row>
    <row r="12" spans="1:39" ht="69" customHeight="1" x14ac:dyDescent="0.25">
      <c r="A12" s="13" t="str">
        <f t="shared" si="0"/>
        <v>Lê Văn Minh 20/09/1991</v>
      </c>
      <c r="B12" s="15">
        <v>6</v>
      </c>
      <c r="C12" s="14">
        <v>17058077</v>
      </c>
      <c r="D12" s="44" t="s">
        <v>161</v>
      </c>
      <c r="E12" s="45" t="s">
        <v>162</v>
      </c>
      <c r="F12" s="23" t="s">
        <v>163</v>
      </c>
      <c r="G12" s="29" t="s">
        <v>164</v>
      </c>
      <c r="H12" s="14" t="s">
        <v>40</v>
      </c>
      <c r="I12" s="15" t="s">
        <v>165</v>
      </c>
      <c r="J12" s="15" t="s">
        <v>146</v>
      </c>
      <c r="K12" s="15" t="s">
        <v>147</v>
      </c>
      <c r="L12" s="15">
        <v>60340102</v>
      </c>
      <c r="M12" s="2"/>
      <c r="N12" s="2"/>
      <c r="O12" s="15" t="s">
        <v>166</v>
      </c>
      <c r="P12" s="15" t="s">
        <v>167</v>
      </c>
      <c r="Q12" s="15" t="s">
        <v>150</v>
      </c>
      <c r="R12" s="15" t="s">
        <v>168</v>
      </c>
      <c r="S12" s="2"/>
      <c r="T12" s="5"/>
      <c r="U12" s="6"/>
      <c r="V12" s="31"/>
      <c r="W12" s="2" t="s">
        <v>31</v>
      </c>
      <c r="X12" s="14" t="s">
        <v>152</v>
      </c>
      <c r="Y12" s="5" t="e">
        <f>VLOOKUP(A12,'[7]chen TL'!$D$2:$BD$27,53,0)</f>
        <v>#N/A</v>
      </c>
      <c r="Z12" s="2" t="e">
        <f>VLOOKUP(A12,'[7]chen TL'!$D$2:$R$16,15,0)</f>
        <v>#N/A</v>
      </c>
      <c r="AA12" s="2" t="e">
        <f>VLOOKUP(A12,'[7]chen TL'!$D$2:$U$16,18,0)</f>
        <v>#N/A</v>
      </c>
      <c r="AB12" s="2" t="e">
        <f>VLOOKUP(A12,'[7]chen TL'!$D$2:$X$16,21,0)</f>
        <v>#N/A</v>
      </c>
      <c r="AC12" s="2" t="e">
        <f>VLOOKUP(A12,'[7]chen TL'!$D$2:$AA$16,24,0)</f>
        <v>#N/A</v>
      </c>
      <c r="AD12" s="2" t="e">
        <f>VLOOKUP(A12,'[7]chen TL'!$D$2:$AD$16,27,0)</f>
        <v>#N/A</v>
      </c>
      <c r="AE12" s="2" t="e">
        <f>VLOOKUP(A12,'[7]chen TL'!$D$2:$AT$16,43,0)</f>
        <v>#N/A</v>
      </c>
      <c r="AF12" s="1" t="s">
        <v>169</v>
      </c>
      <c r="AG12" s="46" t="s">
        <v>170</v>
      </c>
      <c r="AH12" s="5"/>
      <c r="AI12" s="5"/>
      <c r="AJ12" s="5"/>
      <c r="AK12" s="4" t="e">
        <f>VLOOKUP(A12,#REF!,16,0)</f>
        <v>#REF!</v>
      </c>
    </row>
    <row r="13" spans="1:39" ht="75" customHeight="1" x14ac:dyDescent="0.25">
      <c r="A13" s="13" t="str">
        <f t="shared" si="0"/>
        <v>Lê Thành Trung 22/01/1992</v>
      </c>
      <c r="B13" s="15">
        <v>7</v>
      </c>
      <c r="C13" s="14">
        <f>VLOOKUP(A13,'[1]tong d1-d2'!$A$7:$C$503,3,0)</f>
        <v>16055496</v>
      </c>
      <c r="D13" s="44" t="s">
        <v>171</v>
      </c>
      <c r="E13" s="45" t="s">
        <v>172</v>
      </c>
      <c r="F13" s="23" t="str">
        <f t="shared" si="1"/>
        <v>Lê Thành Trung</v>
      </c>
      <c r="G13" s="29" t="s">
        <v>173</v>
      </c>
      <c r="H13" s="14" t="str">
        <f>VLOOKUP(A13,'[1]tong d1-d2'!$A$7:$G$503,7,0)</f>
        <v>Hà Nội</v>
      </c>
      <c r="I13" s="15" t="str">
        <f>VLOOKUP(A13,'[1]tong d1-d2'!$A$7:$E$503,5,0)</f>
        <v>Nam</v>
      </c>
      <c r="J13" s="15" t="str">
        <f>VLOOKUP(A13,'[2]fie nguon'!$C$2:$H$462,6,0)</f>
        <v>Tài chính - Ngân hàng</v>
      </c>
      <c r="K13" s="15" t="str">
        <f>VLOOKUP(A13,'[2]fie nguon'!$C$2:$J$462,8,0)</f>
        <v>QH-2016-E</v>
      </c>
      <c r="L13" s="15" t="str">
        <f>VLOOKUP(A13,'[2]fie nguon'!$C$2:$I$462,7,0)</f>
        <v>60340201</v>
      </c>
      <c r="M13" s="2" t="s">
        <v>34</v>
      </c>
      <c r="N13" s="2"/>
      <c r="O13" s="15" t="str">
        <f>VLOOKUP(A13,'[2]fie nguon'!$C$2:$L$462,10,0)</f>
        <v>Hiệu quả hoạt động cho vay doanh nghiệp vừa và nhỏ tại ngân hàng TMCP Công thương Việt Nam Chi nhánh Hoàn Kiếm</v>
      </c>
      <c r="P13" s="15" t="str">
        <f>VLOOKUP(A13,'[2]fie nguon'!$C$2:$M$462,11,0)</f>
        <v>TS. Hoàng Xuân Hòa</v>
      </c>
      <c r="Q13" s="15" t="str">
        <f>VLOOKUP(A13,'[2]fie nguon'!$C$2:$N$462,12,0)</f>
        <v>Ban kinh tế trung ương</v>
      </c>
      <c r="R13" s="15" t="str">
        <f>VLOOKUP(A13,'[2]fie nguon'!$C$2:$R$462,16,0)</f>
        <v>1123/ĐHKT-QĐ ngày 17/04/2018</v>
      </c>
      <c r="S13" s="2" t="e">
        <f>VLOOKUP(A13,'[7]chen TL'!$D$2:$AI$16,32,0)</f>
        <v>#N/A</v>
      </c>
      <c r="T13" s="5"/>
      <c r="U13" s="6" t="e">
        <f>VLOOKUP(A13,'[7]chen TL'!$D$2:$AL$16,35,0)</f>
        <v>#N/A</v>
      </c>
      <c r="V13" s="31" t="e">
        <f t="shared" si="2"/>
        <v>#N/A</v>
      </c>
      <c r="W13" s="2" t="s">
        <v>31</v>
      </c>
      <c r="X13" s="14" t="str">
        <f>VLOOKUP(A13,'[1]tong d1-d2'!$A$7:$J$503,10,0)</f>
        <v>4094/QĐ-ĐHKT ngày 16/12/2016 của Hiệu trưởng Trường ĐHKT</v>
      </c>
      <c r="Y13" s="5" t="e">
        <f>VLOOKUP(A13,'[7]chen TL'!$D$2:$BD$27,53,0)</f>
        <v>#N/A</v>
      </c>
      <c r="Z13" s="2" t="e">
        <f>VLOOKUP(A13,'[7]chen TL'!$D$2:$R$16,15,0)</f>
        <v>#N/A</v>
      </c>
      <c r="AA13" s="2" t="e">
        <f>VLOOKUP(A13,'[7]chen TL'!$D$2:$U$16,18,0)</f>
        <v>#N/A</v>
      </c>
      <c r="AB13" s="2" t="e">
        <f>VLOOKUP(A13,'[7]chen TL'!$D$2:$X$16,21,0)</f>
        <v>#N/A</v>
      </c>
      <c r="AC13" s="2" t="e">
        <f>VLOOKUP(A13,'[7]chen TL'!$D$2:$AA$16,24,0)</f>
        <v>#N/A</v>
      </c>
      <c r="AD13" s="2" t="e">
        <f>VLOOKUP(A13,'[7]chen TL'!$D$2:$AD$16,27,0)</f>
        <v>#N/A</v>
      </c>
      <c r="AE13" s="2" t="e">
        <f>VLOOKUP(A13,'[7]chen TL'!$D$2:$AT$16,43,0)</f>
        <v>#N/A</v>
      </c>
      <c r="AF13" s="1" t="s">
        <v>174</v>
      </c>
      <c r="AG13" s="46" t="s">
        <v>175</v>
      </c>
      <c r="AH13" s="5">
        <v>6025</v>
      </c>
      <c r="AI13" s="5"/>
      <c r="AJ13" s="5"/>
      <c r="AK13" s="4" t="e">
        <f>VLOOKUP(A13,#REF!,16,0)</f>
        <v>#REF!</v>
      </c>
    </row>
    <row r="14" spans="1:39" ht="81" customHeight="1" x14ac:dyDescent="0.25">
      <c r="A14" s="13" t="str">
        <f t="shared" si="0"/>
        <v>Võ Minh Phong 16/12/1980</v>
      </c>
      <c r="B14" s="15">
        <v>8</v>
      </c>
      <c r="C14" s="14">
        <v>17058141</v>
      </c>
      <c r="D14" s="44" t="s">
        <v>176</v>
      </c>
      <c r="E14" s="45" t="s">
        <v>177</v>
      </c>
      <c r="F14" s="23" t="s">
        <v>179</v>
      </c>
      <c r="G14" s="29" t="s">
        <v>178</v>
      </c>
      <c r="H14" s="14" t="s">
        <v>180</v>
      </c>
      <c r="I14" s="15" t="s">
        <v>165</v>
      </c>
      <c r="J14" s="15" t="s">
        <v>181</v>
      </c>
      <c r="K14" s="15" t="s">
        <v>147</v>
      </c>
      <c r="L14" s="15">
        <v>60340410</v>
      </c>
      <c r="M14" s="2" t="s">
        <v>158</v>
      </c>
      <c r="N14" s="2"/>
      <c r="O14" s="15" t="s">
        <v>182</v>
      </c>
      <c r="P14" s="15" t="s">
        <v>183</v>
      </c>
      <c r="Q14" s="15" t="s">
        <v>150</v>
      </c>
      <c r="R14" s="15" t="s">
        <v>184</v>
      </c>
      <c r="S14" s="2"/>
      <c r="T14" s="5"/>
      <c r="U14" s="6"/>
      <c r="V14" s="31"/>
      <c r="W14" s="2" t="s">
        <v>31</v>
      </c>
      <c r="X14" s="14" t="s">
        <v>152</v>
      </c>
      <c r="Y14" s="5" t="e">
        <f>VLOOKUP(A14,'[7]chen TL'!$D$2:$BD$27,53,0)</f>
        <v>#N/A</v>
      </c>
      <c r="Z14" s="2" t="e">
        <f>VLOOKUP(A14,'[7]chen TL'!$D$2:$R$16,15,0)</f>
        <v>#N/A</v>
      </c>
      <c r="AA14" s="2" t="e">
        <f>VLOOKUP(A14,'[7]chen TL'!$D$2:$U$16,18,0)</f>
        <v>#N/A</v>
      </c>
      <c r="AB14" s="2" t="e">
        <f>VLOOKUP(A14,'[7]chen TL'!$D$2:$X$16,21,0)</f>
        <v>#N/A</v>
      </c>
      <c r="AC14" s="2" t="e">
        <f>VLOOKUP(A14,'[7]chen TL'!$D$2:$AA$16,24,0)</f>
        <v>#N/A</v>
      </c>
      <c r="AD14" s="2" t="e">
        <f>VLOOKUP(A14,'[7]chen TL'!$D$2:$AD$16,27,0)</f>
        <v>#N/A</v>
      </c>
      <c r="AE14" s="2" t="e">
        <f>VLOOKUP(A14,'[7]chen TL'!$D$2:$AT$16,43,0)</f>
        <v>#N/A</v>
      </c>
      <c r="AF14" s="1" t="s">
        <v>185</v>
      </c>
      <c r="AG14" s="46" t="s">
        <v>186</v>
      </c>
      <c r="AH14" s="5"/>
      <c r="AI14" s="5" t="s">
        <v>197</v>
      </c>
      <c r="AJ14" s="5"/>
      <c r="AK14" s="4" t="e">
        <f>VLOOKUP(A14,#REF!,16,0)</f>
        <v>#REF!</v>
      </c>
    </row>
    <row r="15" spans="1:39" ht="91.5" customHeight="1" x14ac:dyDescent="0.25">
      <c r="A15" s="13" t="str">
        <f t="shared" si="0"/>
        <v>Phạm Thị Hải Yến 10/10/1987</v>
      </c>
      <c r="B15" s="15">
        <v>9</v>
      </c>
      <c r="C15" s="14">
        <v>15055325</v>
      </c>
      <c r="D15" s="44" t="s">
        <v>187</v>
      </c>
      <c r="E15" s="45" t="s">
        <v>188</v>
      </c>
      <c r="F15" s="23" t="s">
        <v>189</v>
      </c>
      <c r="G15" s="29" t="s">
        <v>190</v>
      </c>
      <c r="H15" s="14" t="s">
        <v>191</v>
      </c>
      <c r="I15" s="15" t="s">
        <v>33</v>
      </c>
      <c r="J15" s="15" t="s">
        <v>146</v>
      </c>
      <c r="K15" s="15" t="s">
        <v>192</v>
      </c>
      <c r="L15" s="15">
        <v>60340102</v>
      </c>
      <c r="M15" s="2" t="s">
        <v>35</v>
      </c>
      <c r="N15" s="2"/>
      <c r="O15" s="15" t="s">
        <v>193</v>
      </c>
      <c r="P15" s="15" t="s">
        <v>194</v>
      </c>
      <c r="Q15" s="15" t="s">
        <v>195</v>
      </c>
      <c r="R15" s="15" t="s">
        <v>196</v>
      </c>
      <c r="S15" s="2" t="e">
        <v>#N/A</v>
      </c>
      <c r="T15" s="5"/>
      <c r="U15" s="6" t="e">
        <v>#N/A</v>
      </c>
      <c r="V15" s="31" t="e">
        <v>#N/A</v>
      </c>
      <c r="W15" s="2" t="s">
        <v>31</v>
      </c>
      <c r="X15" s="14" t="s">
        <v>39</v>
      </c>
      <c r="Y15" s="5" t="e">
        <v>#N/A</v>
      </c>
      <c r="Z15" s="2" t="e">
        <v>#N/A</v>
      </c>
      <c r="AA15" s="2" t="e">
        <v>#N/A</v>
      </c>
      <c r="AB15" s="2" t="e">
        <v>#N/A</v>
      </c>
      <c r="AC15" s="2" t="e">
        <v>#N/A</v>
      </c>
      <c r="AD15" s="2" t="e">
        <v>#N/A</v>
      </c>
      <c r="AE15" s="2" t="e">
        <v>#N/A</v>
      </c>
      <c r="AF15" s="1" t="s">
        <v>208</v>
      </c>
      <c r="AG15" s="46" t="s">
        <v>198</v>
      </c>
      <c r="AH15" s="5">
        <f>11625+5550</f>
        <v>17175</v>
      </c>
      <c r="AI15" s="5"/>
      <c r="AJ15" s="5"/>
      <c r="AK15" s="4" t="e">
        <f>VLOOKUP(A15,#REF!,16,0)</f>
        <v>#REF!</v>
      </c>
    </row>
    <row r="16" spans="1:39" ht="82.5" customHeight="1" x14ac:dyDescent="0.25">
      <c r="A16" s="13" t="str">
        <f t="shared" si="0"/>
        <v>Đỗ Trọng Tấn 30/01/1984</v>
      </c>
      <c r="B16" s="15">
        <v>10</v>
      </c>
      <c r="C16" s="14">
        <v>17058151</v>
      </c>
      <c r="D16" s="44" t="s">
        <v>201</v>
      </c>
      <c r="E16" s="45" t="s">
        <v>202</v>
      </c>
      <c r="F16" s="23" t="s">
        <v>204</v>
      </c>
      <c r="G16" s="29" t="s">
        <v>203</v>
      </c>
      <c r="H16" s="14" t="s">
        <v>191</v>
      </c>
      <c r="I16" s="15" t="s">
        <v>165</v>
      </c>
      <c r="J16" s="15" t="s">
        <v>181</v>
      </c>
      <c r="K16" s="15" t="s">
        <v>147</v>
      </c>
      <c r="L16" s="15">
        <v>60340410</v>
      </c>
      <c r="M16" s="2" t="s">
        <v>158</v>
      </c>
      <c r="N16" s="2"/>
      <c r="O16" s="15" t="s">
        <v>205</v>
      </c>
      <c r="P16" s="15" t="s">
        <v>206</v>
      </c>
      <c r="Q16" s="15" t="s">
        <v>150</v>
      </c>
      <c r="R16" s="15" t="s">
        <v>207</v>
      </c>
      <c r="S16" s="2"/>
      <c r="T16" s="5"/>
      <c r="U16" s="6"/>
      <c r="V16" s="31"/>
      <c r="W16" s="2" t="s">
        <v>31</v>
      </c>
      <c r="X16" s="14" t="s">
        <v>152</v>
      </c>
      <c r="Y16" s="5" t="e">
        <f>VLOOKUP(A16,'[7]chen TL'!$D$2:$BD$27,53,0)</f>
        <v>#N/A</v>
      </c>
      <c r="Z16" s="2" t="e">
        <f>VLOOKUP(A16,'[7]chen TL'!$D$2:$R$16,15,0)</f>
        <v>#N/A</v>
      </c>
      <c r="AA16" s="2" t="e">
        <f>VLOOKUP(A16,'[7]chen TL'!$D$2:$U$16,18,0)</f>
        <v>#N/A</v>
      </c>
      <c r="AB16" s="2" t="e">
        <f>VLOOKUP(A16,'[7]chen TL'!$D$2:$X$16,21,0)</f>
        <v>#N/A</v>
      </c>
      <c r="AC16" s="2" t="e">
        <f>VLOOKUP(A16,'[7]chen TL'!$D$2:$AA$16,24,0)</f>
        <v>#N/A</v>
      </c>
      <c r="AD16" s="2" t="e">
        <f>VLOOKUP(A16,'[7]chen TL'!$D$2:$AD$16,27,0)</f>
        <v>#N/A</v>
      </c>
      <c r="AE16" s="2" t="e">
        <f>VLOOKUP(A16,'[7]chen TL'!$D$2:$AT$16,43,0)</f>
        <v>#N/A</v>
      </c>
      <c r="AF16" s="1" t="s">
        <v>209</v>
      </c>
      <c r="AG16" s="46" t="s">
        <v>210</v>
      </c>
      <c r="AH16" s="5"/>
      <c r="AI16" s="5"/>
      <c r="AJ16" s="5"/>
      <c r="AK16" s="4" t="e">
        <f>VLOOKUP(A16,#REF!,16,0)</f>
        <v>#REF!</v>
      </c>
    </row>
    <row r="17" spans="1:37" ht="84.75" customHeight="1" x14ac:dyDescent="0.25">
      <c r="A17" s="13" t="str">
        <f t="shared" si="0"/>
        <v>Phí Trường Thành 07/08/1990</v>
      </c>
      <c r="B17" s="15">
        <v>11</v>
      </c>
      <c r="C17" s="14">
        <v>17058092</v>
      </c>
      <c r="D17" s="44" t="s">
        <v>211</v>
      </c>
      <c r="E17" s="45" t="s">
        <v>212</v>
      </c>
      <c r="F17" s="23" t="s">
        <v>417</v>
      </c>
      <c r="G17" s="29" t="s">
        <v>418</v>
      </c>
      <c r="H17" s="14" t="s">
        <v>359</v>
      </c>
      <c r="I17" s="15" t="s">
        <v>165</v>
      </c>
      <c r="J17" s="15" t="s">
        <v>146</v>
      </c>
      <c r="K17" s="15" t="s">
        <v>147</v>
      </c>
      <c r="L17" s="15">
        <v>60340102</v>
      </c>
      <c r="M17" s="2"/>
      <c r="N17" s="2"/>
      <c r="O17" s="15" t="s">
        <v>419</v>
      </c>
      <c r="P17" s="15" t="s">
        <v>420</v>
      </c>
      <c r="Q17" s="15" t="s">
        <v>150</v>
      </c>
      <c r="R17" s="15" t="s">
        <v>421</v>
      </c>
      <c r="S17" s="2"/>
      <c r="T17" s="2"/>
      <c r="U17" s="6"/>
      <c r="V17" s="31"/>
      <c r="W17" s="2" t="s">
        <v>31</v>
      </c>
      <c r="X17" s="14" t="s">
        <v>152</v>
      </c>
      <c r="Y17" s="5" t="e">
        <f>VLOOKUP(A17,'[4]chen TL'!$D$2:$BD$77,53,0)</f>
        <v>#N/A</v>
      </c>
      <c r="Z17" s="2" t="e">
        <f>VLOOKUP(A17,'[4]chen TL'!$D$2:$R$83,15,0)</f>
        <v>#N/A</v>
      </c>
      <c r="AA17" s="2" t="e">
        <f>VLOOKUP(A17,'[4]chen TL'!$D$2:$U$83,18,0)</f>
        <v>#N/A</v>
      </c>
      <c r="AB17" s="2" t="e">
        <f>VLOOKUP(A17,'[4]chen TL'!$D$2:$X$83,21,0)</f>
        <v>#N/A</v>
      </c>
      <c r="AC17" s="2" t="e">
        <f>VLOOKUP(A17,'[4]chen TL'!$D$2:$AA$83,24,0)</f>
        <v>#N/A</v>
      </c>
      <c r="AD17" s="2" t="e">
        <f>VLOOKUP(A17,'[4]chen TL'!$D$2:$AD$83,27,0)</f>
        <v>#N/A</v>
      </c>
      <c r="AE17" s="2" t="e">
        <f>VLOOKUP(A17,'[4]chen TL'!$D$2:$AT$83,43,0)</f>
        <v>#N/A</v>
      </c>
      <c r="AF17" s="1" t="s">
        <v>453</v>
      </c>
      <c r="AG17" s="46" t="s">
        <v>454</v>
      </c>
      <c r="AH17" s="5" t="s">
        <v>433</v>
      </c>
      <c r="AI17" s="5"/>
      <c r="AJ17" s="5"/>
      <c r="AK17" s="4" t="e">
        <f>VLOOKUP(A17,#REF!,16,0)</f>
        <v>#REF!</v>
      </c>
    </row>
    <row r="18" spans="1:37" ht="86.25" customHeight="1" x14ac:dyDescent="0.25">
      <c r="A18" s="13" t="str">
        <f t="shared" si="0"/>
        <v>Nguyễn Công Khánh 07/11/1973</v>
      </c>
      <c r="B18" s="15">
        <v>12</v>
      </c>
      <c r="C18" s="14">
        <v>17058068</v>
      </c>
      <c r="D18" s="44" t="s">
        <v>213</v>
      </c>
      <c r="E18" s="45" t="s">
        <v>214</v>
      </c>
      <c r="F18" s="23" t="s">
        <v>423</v>
      </c>
      <c r="G18" s="47" t="s">
        <v>422</v>
      </c>
      <c r="H18" s="14" t="s">
        <v>350</v>
      </c>
      <c r="I18" s="15" t="s">
        <v>165</v>
      </c>
      <c r="J18" s="15" t="s">
        <v>146</v>
      </c>
      <c r="K18" s="15" t="s">
        <v>147</v>
      </c>
      <c r="L18" s="15">
        <v>60340102</v>
      </c>
      <c r="M18" s="2"/>
      <c r="N18" s="2"/>
      <c r="O18" s="15" t="s">
        <v>424</v>
      </c>
      <c r="P18" s="15" t="s">
        <v>425</v>
      </c>
      <c r="Q18" s="15" t="s">
        <v>150</v>
      </c>
      <c r="R18" s="15" t="s">
        <v>426</v>
      </c>
      <c r="S18" s="2"/>
      <c r="T18" s="2"/>
      <c r="U18" s="6"/>
      <c r="V18" s="31"/>
      <c r="W18" s="2"/>
      <c r="X18" s="14" t="s">
        <v>152</v>
      </c>
      <c r="Y18" s="5" t="e">
        <f>VLOOKUP(A18,'[4]chen TL'!$D$2:$BD$77,53,0)</f>
        <v>#N/A</v>
      </c>
      <c r="Z18" s="2" t="e">
        <f>VLOOKUP(A18,'[4]chen TL'!$D$2:$R$83,15,0)</f>
        <v>#N/A</v>
      </c>
      <c r="AA18" s="2" t="e">
        <f>VLOOKUP(A18,'[4]chen TL'!$D$2:$U$83,18,0)</f>
        <v>#N/A</v>
      </c>
      <c r="AB18" s="2" t="e">
        <f>VLOOKUP(A18,'[4]chen TL'!$D$2:$X$83,21,0)</f>
        <v>#N/A</v>
      </c>
      <c r="AC18" s="2" t="e">
        <f>VLOOKUP(A18,'[4]chen TL'!$D$2:$AA$83,24,0)</f>
        <v>#N/A</v>
      </c>
      <c r="AD18" s="2" t="e">
        <f>VLOOKUP(A18,'[4]chen TL'!$D$2:$AD$83,27,0)</f>
        <v>#N/A</v>
      </c>
      <c r="AE18" s="2" t="e">
        <f>VLOOKUP(A18,'[4]chen TL'!$D$2:$AT$83,43,0)</f>
        <v>#N/A</v>
      </c>
      <c r="AF18" s="1"/>
      <c r="AG18" s="46"/>
      <c r="AH18" s="5" t="s">
        <v>434</v>
      </c>
      <c r="AI18" s="5"/>
      <c r="AJ18" s="5"/>
      <c r="AK18" s="4" t="e">
        <f>VLOOKUP(A18,#REF!,16,0)</f>
        <v>#REF!</v>
      </c>
    </row>
    <row r="19" spans="1:37" ht="76.5" customHeight="1" x14ac:dyDescent="0.25">
      <c r="A19" s="13" t="str">
        <f t="shared" si="0"/>
        <v>Nguyễn Thị Thu Hương 02/09/1991</v>
      </c>
      <c r="B19" s="15">
        <v>13</v>
      </c>
      <c r="C19" s="14">
        <f>VLOOKUP(A19,'[1]tong d1-d2'!$A$7:$C$503,3,0)</f>
        <v>16055458</v>
      </c>
      <c r="D19" s="44" t="s">
        <v>215</v>
      </c>
      <c r="E19" s="45" t="s">
        <v>122</v>
      </c>
      <c r="F19" s="23" t="str">
        <f t="shared" si="1"/>
        <v>Nguyễn Thị Thu Hương</v>
      </c>
      <c r="G19" s="41" t="s">
        <v>216</v>
      </c>
      <c r="H19" s="14" t="str">
        <f>VLOOKUP(A19,'[1]tong d1-d2'!$A$7:$G$503,7,0)</f>
        <v>Bắc Giang</v>
      </c>
      <c r="I19" s="15" t="str">
        <f>VLOOKUP(A19,'[1]tong d1-d2'!$A$7:$E$503,5,0)</f>
        <v>Nữ</v>
      </c>
      <c r="J19" s="15" t="str">
        <f>VLOOKUP(A19,'[2]fie nguon'!$C$2:$H$462,6,0)</f>
        <v>Tài chính - Ngân hàng</v>
      </c>
      <c r="K19" s="15" t="str">
        <f>VLOOKUP(A19,'[2]fie nguon'!$C$2:$J$462,8,0)</f>
        <v>QH-2016-E</v>
      </c>
      <c r="L19" s="15" t="str">
        <f>VLOOKUP(A19,'[2]fie nguon'!$C$2:$I$462,7,0)</f>
        <v>60340201</v>
      </c>
      <c r="M19" s="2" t="s">
        <v>34</v>
      </c>
      <c r="N19" s="2"/>
      <c r="O19" s="15" t="str">
        <f>VLOOKUP(A19,'[2]fie nguon'!$C$2:$L$462,10,0)</f>
        <v>Hoàn thiện hệ thống xếp hạng tín dụng khách hàng doanh nghiệp tại Ngân hàng Thương mại TNHH MTV Đại Dương</v>
      </c>
      <c r="P19" s="15" t="str">
        <f>VLOOKUP(A19,'[2]fie nguon'!$C$2:$M$462,11,0)</f>
        <v>TS. Đinh Xuân Cường</v>
      </c>
      <c r="Q19" s="15" t="str">
        <f>VLOOKUP(A19,'[2]fie nguon'!$C$2:$N$462,12,0)</f>
        <v>Nguyên cán bộ Trường ĐH Kinh tế, ĐHQGHN</v>
      </c>
      <c r="R19" s="15" t="str">
        <f>VLOOKUP(A19,'[2]fie nguon'!$C$2:$R$462,16,0)</f>
        <v>1090/ĐHKT-QĐ ngày 17/04/2018</v>
      </c>
      <c r="S19" s="2" t="e">
        <f>VLOOKUP(A19,'[4]chen TL'!$D$2:$AI$83,32,0)</f>
        <v>#N/A</v>
      </c>
      <c r="T19" s="2" t="e">
        <f>VLOOKUP(#REF!,'[4]chen TL'!$D$2:$AD$83,27,0)</f>
        <v>#REF!</v>
      </c>
      <c r="U19" s="6" t="e">
        <f>VLOOKUP(A19,'[4]chen TL'!$D$2:$AL$83,35,0)</f>
        <v>#N/A</v>
      </c>
      <c r="V19" s="31" t="e">
        <f t="shared" si="2"/>
        <v>#N/A</v>
      </c>
      <c r="W19" s="2" t="s">
        <v>31</v>
      </c>
      <c r="X19" s="14" t="str">
        <f>VLOOKUP(A19,'[1]tong d1-d2'!$A$7:$J$503,10,0)</f>
        <v>4094/QĐ-ĐHKT ngày 16/12/2016 của Hiệu trưởng Trường ĐHKT</v>
      </c>
      <c r="Y19" s="5" t="e">
        <f>VLOOKUP(A19,'[4]chen TL'!$D$2:$BD$77,53,0)</f>
        <v>#N/A</v>
      </c>
      <c r="Z19" s="2" t="e">
        <f>VLOOKUP(A19,'[4]chen TL'!$D$2:$R$83,15,0)</f>
        <v>#N/A</v>
      </c>
      <c r="AA19" s="2" t="e">
        <f>VLOOKUP(A19,'[4]chen TL'!$D$2:$U$83,18,0)</f>
        <v>#N/A</v>
      </c>
      <c r="AB19" s="2" t="e">
        <f>VLOOKUP(A19,'[4]chen TL'!$D$2:$X$83,21,0)</f>
        <v>#N/A</v>
      </c>
      <c r="AC19" s="2" t="e">
        <f>VLOOKUP(A19,'[4]chen TL'!$D$2:$AA$83,24,0)</f>
        <v>#N/A</v>
      </c>
      <c r="AD19" s="2" t="e">
        <f>VLOOKUP(A19,'[4]chen TL'!$D$2:$AD$83,27,0)</f>
        <v>#N/A</v>
      </c>
      <c r="AE19" s="2" t="e">
        <f>VLOOKUP(A19,'[4]chen TL'!$D$2:$AT$83,43,0)</f>
        <v>#N/A</v>
      </c>
      <c r="AF19" s="1" t="s">
        <v>217</v>
      </c>
      <c r="AG19" s="46" t="s">
        <v>218</v>
      </c>
      <c r="AH19" s="5">
        <v>6075</v>
      </c>
      <c r="AI19" s="5"/>
      <c r="AJ19" s="5"/>
      <c r="AK19" s="4" t="e">
        <f>VLOOKUP(A19,#REF!,16,0)</f>
        <v>#REF!</v>
      </c>
    </row>
    <row r="20" spans="1:37" ht="89.25" customHeight="1" x14ac:dyDescent="0.25">
      <c r="A20" s="13" t="str">
        <f t="shared" si="0"/>
        <v>Phạm Mai Phương 23/08/1988</v>
      </c>
      <c r="B20" s="15">
        <v>14</v>
      </c>
      <c r="C20" s="14">
        <v>17058143</v>
      </c>
      <c r="D20" s="44" t="s">
        <v>219</v>
      </c>
      <c r="E20" s="45" t="s">
        <v>220</v>
      </c>
      <c r="F20" s="23" t="s">
        <v>222</v>
      </c>
      <c r="G20" s="29" t="s">
        <v>221</v>
      </c>
      <c r="H20" s="14" t="s">
        <v>32</v>
      </c>
      <c r="I20" s="15" t="s">
        <v>33</v>
      </c>
      <c r="J20" s="15" t="s">
        <v>181</v>
      </c>
      <c r="K20" s="15" t="s">
        <v>147</v>
      </c>
      <c r="L20" s="15">
        <v>60340410</v>
      </c>
      <c r="M20" s="2" t="s">
        <v>158</v>
      </c>
      <c r="N20" s="2"/>
      <c r="O20" s="15" t="s">
        <v>223</v>
      </c>
      <c r="P20" s="15" t="s">
        <v>224</v>
      </c>
      <c r="Q20" s="15" t="s">
        <v>150</v>
      </c>
      <c r="R20" s="15" t="s">
        <v>225</v>
      </c>
      <c r="S20" s="2"/>
      <c r="T20" s="2"/>
      <c r="U20" s="6"/>
      <c r="V20" s="31"/>
      <c r="W20" s="2" t="s">
        <v>226</v>
      </c>
      <c r="X20" s="14" t="s">
        <v>152</v>
      </c>
      <c r="Y20" s="5" t="e">
        <f>VLOOKUP(A20,'[4]chen TL'!$D$2:$BD$77,53,0)</f>
        <v>#N/A</v>
      </c>
      <c r="Z20" s="2" t="e">
        <f>VLOOKUP(A20,'[4]chen TL'!$D$2:$R$83,15,0)</f>
        <v>#N/A</v>
      </c>
      <c r="AA20" s="2" t="e">
        <f>VLOOKUP(A20,'[4]chen TL'!$D$2:$U$83,18,0)</f>
        <v>#N/A</v>
      </c>
      <c r="AB20" s="2" t="e">
        <f>VLOOKUP(A20,'[4]chen TL'!$D$2:$X$83,21,0)</f>
        <v>#N/A</v>
      </c>
      <c r="AC20" s="2" t="e">
        <f>VLOOKUP(A20,'[4]chen TL'!$D$2:$AA$83,24,0)</f>
        <v>#N/A</v>
      </c>
      <c r="AD20" s="2" t="e">
        <f>VLOOKUP(A20,'[4]chen TL'!$D$2:$AD$83,27,0)</f>
        <v>#N/A</v>
      </c>
      <c r="AE20" s="2" t="e">
        <f>VLOOKUP(A20,'[4]chen TL'!$D$2:$AT$83,43,0)</f>
        <v>#N/A</v>
      </c>
      <c r="AF20" s="1" t="s">
        <v>227</v>
      </c>
      <c r="AG20" s="46" t="s">
        <v>228</v>
      </c>
      <c r="AH20" s="5"/>
      <c r="AI20" s="5"/>
      <c r="AJ20" s="5"/>
      <c r="AK20" s="4" t="e">
        <f>VLOOKUP(A20,#REF!,16,0)</f>
        <v>#REF!</v>
      </c>
    </row>
    <row r="21" spans="1:37" ht="89.25" customHeight="1" x14ac:dyDescent="0.25">
      <c r="A21" s="13" t="str">
        <f t="shared" si="0"/>
        <v>Đỗ Thế Nam 24/04/1993</v>
      </c>
      <c r="B21" s="15">
        <v>15</v>
      </c>
      <c r="C21" s="14">
        <v>17058080</v>
      </c>
      <c r="D21" s="44" t="s">
        <v>229</v>
      </c>
      <c r="E21" s="45" t="s">
        <v>165</v>
      </c>
      <c r="F21" s="23" t="s">
        <v>230</v>
      </c>
      <c r="G21" s="29" t="s">
        <v>231</v>
      </c>
      <c r="H21" s="14" t="s">
        <v>32</v>
      </c>
      <c r="I21" s="15" t="s">
        <v>165</v>
      </c>
      <c r="J21" s="15" t="s">
        <v>146</v>
      </c>
      <c r="K21" s="15" t="s">
        <v>147</v>
      </c>
      <c r="L21" s="15">
        <v>60340102</v>
      </c>
      <c r="M21" s="2" t="s">
        <v>35</v>
      </c>
      <c r="N21" s="2"/>
      <c r="O21" s="15" t="s">
        <v>232</v>
      </c>
      <c r="P21" s="15" t="s">
        <v>233</v>
      </c>
      <c r="Q21" s="15" t="s">
        <v>150</v>
      </c>
      <c r="R21" s="15" t="s">
        <v>234</v>
      </c>
      <c r="S21" s="2"/>
      <c r="T21" s="2"/>
      <c r="U21" s="6"/>
      <c r="V21" s="31"/>
      <c r="W21" s="2" t="s">
        <v>31</v>
      </c>
      <c r="X21" s="14" t="s">
        <v>152</v>
      </c>
      <c r="Y21" s="5" t="e">
        <f>VLOOKUP(A21,'[4]chen TL'!$D$2:$BD$77,53,0)</f>
        <v>#N/A</v>
      </c>
      <c r="Z21" s="2" t="e">
        <f>VLOOKUP(A21,'[4]chen TL'!$D$2:$R$83,15,0)</f>
        <v>#N/A</v>
      </c>
      <c r="AA21" s="2" t="e">
        <f>VLOOKUP(A21,'[4]chen TL'!$D$2:$U$83,18,0)</f>
        <v>#N/A</v>
      </c>
      <c r="AB21" s="2" t="e">
        <f>VLOOKUP(A21,'[4]chen TL'!$D$2:$X$83,21,0)</f>
        <v>#N/A</v>
      </c>
      <c r="AC21" s="2" t="e">
        <f>VLOOKUP(A21,'[4]chen TL'!$D$2:$AA$83,24,0)</f>
        <v>#N/A</v>
      </c>
      <c r="AD21" s="2" t="e">
        <f>VLOOKUP(A21,'[4]chen TL'!$D$2:$AD$83,27,0)</f>
        <v>#N/A</v>
      </c>
      <c r="AE21" s="2" t="e">
        <f>VLOOKUP(A21,'[4]chen TL'!$D$2:$AT$83,43,0)</f>
        <v>#N/A</v>
      </c>
      <c r="AF21" s="1" t="s">
        <v>235</v>
      </c>
      <c r="AG21" s="46" t="s">
        <v>236</v>
      </c>
      <c r="AH21" s="5"/>
      <c r="AI21" s="5"/>
      <c r="AJ21" s="5"/>
      <c r="AK21" s="4" t="e">
        <f>VLOOKUP(A21,#REF!,16,0)</f>
        <v>#REF!</v>
      </c>
    </row>
    <row r="22" spans="1:37" ht="103.5" customHeight="1" x14ac:dyDescent="0.25">
      <c r="A22" s="13" t="str">
        <f t="shared" si="0"/>
        <v>Lê Phương Hảo 27/08/1985</v>
      </c>
      <c r="B22" s="15">
        <v>16</v>
      </c>
      <c r="C22" s="14">
        <v>17058056</v>
      </c>
      <c r="D22" s="44" t="s">
        <v>237</v>
      </c>
      <c r="E22" s="45" t="s">
        <v>238</v>
      </c>
      <c r="F22" s="23" t="s">
        <v>239</v>
      </c>
      <c r="G22" s="29" t="s">
        <v>240</v>
      </c>
      <c r="H22" s="14" t="s">
        <v>40</v>
      </c>
      <c r="I22" s="15" t="s">
        <v>33</v>
      </c>
      <c r="J22" s="15" t="s">
        <v>146</v>
      </c>
      <c r="K22" s="15" t="s">
        <v>147</v>
      </c>
      <c r="L22" s="15">
        <v>60340102</v>
      </c>
      <c r="M22" s="2" t="s">
        <v>35</v>
      </c>
      <c r="N22" s="2"/>
      <c r="O22" s="15" t="s">
        <v>241</v>
      </c>
      <c r="P22" s="15" t="s">
        <v>242</v>
      </c>
      <c r="Q22" s="15" t="s">
        <v>150</v>
      </c>
      <c r="R22" s="15" t="s">
        <v>243</v>
      </c>
      <c r="S22" s="2"/>
      <c r="T22" s="2"/>
      <c r="U22" s="6"/>
      <c r="V22" s="31"/>
      <c r="W22" s="2" t="s">
        <v>31</v>
      </c>
      <c r="X22" s="14" t="s">
        <v>152</v>
      </c>
      <c r="Y22" s="5" t="e">
        <f>VLOOKUP(A22,'[4]chen TL'!$D$2:$BD$77,53,0)</f>
        <v>#N/A</v>
      </c>
      <c r="Z22" s="2" t="e">
        <f>VLOOKUP(A22,'[4]chen TL'!$D$2:$R$83,15,0)</f>
        <v>#N/A</v>
      </c>
      <c r="AA22" s="2" t="e">
        <f>VLOOKUP(A22,'[4]chen TL'!$D$2:$U$83,18,0)</f>
        <v>#N/A</v>
      </c>
      <c r="AB22" s="2" t="e">
        <f>VLOOKUP(A22,'[4]chen TL'!$D$2:$X$83,21,0)</f>
        <v>#N/A</v>
      </c>
      <c r="AC22" s="2" t="e">
        <f>VLOOKUP(A22,'[4]chen TL'!$D$2:$AA$83,24,0)</f>
        <v>#N/A</v>
      </c>
      <c r="AD22" s="2" t="e">
        <f>VLOOKUP(A22,'[4]chen TL'!$D$2:$AD$83,27,0)</f>
        <v>#N/A</v>
      </c>
      <c r="AE22" s="2" t="e">
        <f>VLOOKUP(A22,'[4]chen TL'!$D$2:$AT$83,43,0)</f>
        <v>#N/A</v>
      </c>
      <c r="AF22" s="1" t="s">
        <v>244</v>
      </c>
      <c r="AG22" s="46" t="s">
        <v>245</v>
      </c>
      <c r="AH22" s="5"/>
      <c r="AI22" s="5"/>
      <c r="AJ22" s="5"/>
      <c r="AK22" s="4" t="e">
        <f>VLOOKUP(A22,#REF!,16,0)</f>
        <v>#REF!</v>
      </c>
    </row>
    <row r="23" spans="1:37" ht="93" customHeight="1" x14ac:dyDescent="0.25">
      <c r="A23" s="13" t="str">
        <f t="shared" si="0"/>
        <v>Nông Thị Hà Phương 23/05/1994</v>
      </c>
      <c r="B23" s="15">
        <v>17</v>
      </c>
      <c r="C23" s="14">
        <v>17058086</v>
      </c>
      <c r="D23" s="44" t="s">
        <v>246</v>
      </c>
      <c r="E23" s="45" t="s">
        <v>220</v>
      </c>
      <c r="F23" s="23" t="s">
        <v>247</v>
      </c>
      <c r="G23" s="29" t="s">
        <v>248</v>
      </c>
      <c r="H23" s="14" t="s">
        <v>32</v>
      </c>
      <c r="I23" s="15" t="s">
        <v>33</v>
      </c>
      <c r="J23" s="15" t="s">
        <v>146</v>
      </c>
      <c r="K23" s="15" t="s">
        <v>147</v>
      </c>
      <c r="L23" s="15">
        <v>60340102</v>
      </c>
      <c r="M23" s="2" t="s">
        <v>35</v>
      </c>
      <c r="N23" s="2"/>
      <c r="O23" s="15" t="s">
        <v>249</v>
      </c>
      <c r="P23" s="15" t="s">
        <v>242</v>
      </c>
      <c r="Q23" s="15" t="s">
        <v>150</v>
      </c>
      <c r="R23" s="15" t="s">
        <v>250</v>
      </c>
      <c r="S23" s="2"/>
      <c r="T23" s="2"/>
      <c r="U23" s="6"/>
      <c r="V23" s="31"/>
      <c r="W23" s="2" t="s">
        <v>31</v>
      </c>
      <c r="X23" s="14" t="s">
        <v>152</v>
      </c>
      <c r="Y23" s="5" t="e">
        <f>VLOOKUP(A23,'[4]chen TL'!$D$2:$BD$77,53,0)</f>
        <v>#N/A</v>
      </c>
      <c r="Z23" s="2" t="e">
        <f>VLOOKUP(A23,'[4]chen TL'!$D$2:$R$83,15,0)</f>
        <v>#N/A</v>
      </c>
      <c r="AA23" s="2" t="e">
        <f>VLOOKUP(A23,'[4]chen TL'!$D$2:$U$83,18,0)</f>
        <v>#N/A</v>
      </c>
      <c r="AB23" s="2" t="e">
        <f>VLOOKUP(A23,'[4]chen TL'!$D$2:$X$83,21,0)</f>
        <v>#N/A</v>
      </c>
      <c r="AC23" s="2" t="e">
        <f>VLOOKUP(A23,'[4]chen TL'!$D$2:$AA$83,24,0)</f>
        <v>#N/A</v>
      </c>
      <c r="AD23" s="2" t="e">
        <f>VLOOKUP(A23,'[4]chen TL'!$D$2:$AD$83,27,0)</f>
        <v>#N/A</v>
      </c>
      <c r="AE23" s="2" t="e">
        <f>VLOOKUP(A23,'[4]chen TL'!$D$2:$AT$83,43,0)</f>
        <v>#N/A</v>
      </c>
      <c r="AF23" s="1" t="s">
        <v>251</v>
      </c>
      <c r="AG23" s="46" t="s">
        <v>252</v>
      </c>
      <c r="AH23" s="5"/>
      <c r="AI23" s="5"/>
      <c r="AJ23" s="5"/>
      <c r="AK23" s="4" t="e">
        <f>VLOOKUP(A23,#REF!,16,0)</f>
        <v>#REF!</v>
      </c>
    </row>
    <row r="24" spans="1:37" ht="78" customHeight="1" x14ac:dyDescent="0.25">
      <c r="A24" s="13" t="str">
        <f t="shared" si="0"/>
        <v>Ngô Anh Nam 26/05/1991</v>
      </c>
      <c r="B24" s="15">
        <v>18</v>
      </c>
      <c r="C24" s="14">
        <v>17058136</v>
      </c>
      <c r="D24" s="44" t="s">
        <v>253</v>
      </c>
      <c r="E24" s="45" t="s">
        <v>165</v>
      </c>
      <c r="F24" s="23" t="s">
        <v>254</v>
      </c>
      <c r="G24" s="29" t="s">
        <v>255</v>
      </c>
      <c r="H24" s="14" t="s">
        <v>256</v>
      </c>
      <c r="I24" s="15" t="s">
        <v>165</v>
      </c>
      <c r="J24" s="15" t="s">
        <v>181</v>
      </c>
      <c r="K24" s="15" t="s">
        <v>147</v>
      </c>
      <c r="L24" s="15">
        <v>60340410</v>
      </c>
      <c r="M24" s="2" t="s">
        <v>158</v>
      </c>
      <c r="N24" s="2"/>
      <c r="O24" s="15" t="s">
        <v>257</v>
      </c>
      <c r="P24" s="15" t="s">
        <v>224</v>
      </c>
      <c r="Q24" s="15" t="s">
        <v>150</v>
      </c>
      <c r="R24" s="15" t="s">
        <v>258</v>
      </c>
      <c r="S24" s="2"/>
      <c r="T24" s="2"/>
      <c r="U24" s="6"/>
      <c r="V24" s="31"/>
      <c r="W24" s="2" t="s">
        <v>31</v>
      </c>
      <c r="X24" s="14" t="s">
        <v>152</v>
      </c>
      <c r="Y24" s="5" t="e">
        <f>VLOOKUP(A24,'[4]chen TL'!$D$2:$BD$77,53,0)</f>
        <v>#N/A</v>
      </c>
      <c r="Z24" s="2" t="e">
        <f>VLOOKUP(A24,'[4]chen TL'!$D$2:$R$83,15,0)</f>
        <v>#N/A</v>
      </c>
      <c r="AA24" s="2" t="e">
        <f>VLOOKUP(A24,'[4]chen TL'!$D$2:$U$83,18,0)</f>
        <v>#N/A</v>
      </c>
      <c r="AB24" s="2" t="e">
        <f>VLOOKUP(A24,'[4]chen TL'!$D$2:$X$83,21,0)</f>
        <v>#N/A</v>
      </c>
      <c r="AC24" s="2" t="e">
        <f>VLOOKUP(A24,'[4]chen TL'!$D$2:$AA$83,24,0)</f>
        <v>#N/A</v>
      </c>
      <c r="AD24" s="2" t="e">
        <f>VLOOKUP(A24,'[4]chen TL'!$D$2:$AD$83,27,0)</f>
        <v>#N/A</v>
      </c>
      <c r="AE24" s="2" t="e">
        <f>VLOOKUP(A24,'[4]chen TL'!$D$2:$AT$83,43,0)</f>
        <v>#N/A</v>
      </c>
      <c r="AF24" s="1" t="s">
        <v>259</v>
      </c>
      <c r="AG24" s="46" t="s">
        <v>260</v>
      </c>
      <c r="AH24" s="5"/>
      <c r="AI24" s="5"/>
      <c r="AJ24" s="5"/>
      <c r="AK24" s="4" t="e">
        <f>VLOOKUP(A24,#REF!,16,0)</f>
        <v>#REF!</v>
      </c>
    </row>
    <row r="25" spans="1:37" ht="82.5" customHeight="1" x14ac:dyDescent="0.25">
      <c r="A25" s="13" t="str">
        <f t="shared" si="0"/>
        <v>Lê Anh Tùng 22/04/1988</v>
      </c>
      <c r="B25" s="15">
        <v>19</v>
      </c>
      <c r="C25" s="14">
        <f>VLOOKUP(A25,'[1]tong d1-d2'!$A$7:$C$503,3,0)</f>
        <v>16055499</v>
      </c>
      <c r="D25" s="44" t="s">
        <v>261</v>
      </c>
      <c r="E25" s="45" t="s">
        <v>262</v>
      </c>
      <c r="F25" s="23" t="str">
        <f t="shared" si="1"/>
        <v>Lê Anh Tùng</v>
      </c>
      <c r="G25" s="43" t="s">
        <v>432</v>
      </c>
      <c r="H25" s="14" t="str">
        <f>VLOOKUP(A25,'[1]tong d1-d2'!$A$7:$G$503,7,0)</f>
        <v>Vĩnh Phúc</v>
      </c>
      <c r="I25" s="15" t="str">
        <f>VLOOKUP(A25,'[1]tong d1-d2'!$A$7:$E$503,5,0)</f>
        <v>Nam</v>
      </c>
      <c r="J25" s="15" t="s">
        <v>263</v>
      </c>
      <c r="K25" s="15" t="s">
        <v>124</v>
      </c>
      <c r="L25" s="15" t="s">
        <v>431</v>
      </c>
      <c r="M25" s="2"/>
      <c r="N25" s="2"/>
      <c r="O25" s="15" t="str">
        <f>VLOOKUP(A25,'[2]fie nguon'!$C$2:$L$462,10,0)</f>
        <v>Cho vay ngang hàng (peer-to-peer lending) - Kinh nghiệm quốc tế và đề xuất cho Việt Nam</v>
      </c>
      <c r="P25" s="15" t="str">
        <f>VLOOKUP(A25,'[2]fie nguon'!$C$2:$M$462,11,0)</f>
        <v>PGS.TS. Nguyễn Mạnh Hùng</v>
      </c>
      <c r="Q25" s="15" t="str">
        <f>VLOOKUP(A25,'[2]fie nguon'!$C$2:$N$462,12,0)</f>
        <v>Học viện Chính trị Quốc Gia HCM</v>
      </c>
      <c r="R25" s="15" t="str">
        <f>VLOOKUP(A25,'[2]fie nguon'!$C$2:$R$462,16,0)</f>
        <v>1126/ĐHKT-QĐ ngày 17/04/2018</v>
      </c>
      <c r="S25" s="2" t="e">
        <f>VLOOKUP(A25,'[4]chen TL'!$D$2:$AI$83,32,0)</f>
        <v>#N/A</v>
      </c>
      <c r="T25" s="2" t="e">
        <f>VLOOKUP(#REF!,'[4]chen TL'!$D$2:$AD$83,27,0)</f>
        <v>#REF!</v>
      </c>
      <c r="U25" s="6" t="e">
        <f>VLOOKUP(A25,'[4]chen TL'!$D$2:$AL$83,35,0)</f>
        <v>#N/A</v>
      </c>
      <c r="V25" s="31" t="e">
        <f t="shared" si="2"/>
        <v>#N/A</v>
      </c>
      <c r="W25" s="2" t="s">
        <v>31</v>
      </c>
      <c r="X25" s="14" t="str">
        <f>VLOOKUP(A25,'[1]tong d1-d2'!$A$7:$J$503,10,0)</f>
        <v>4094/QĐ-ĐHKT ngày 16/12/2016 của Hiệu trưởng Trường ĐHKT</v>
      </c>
      <c r="Y25" s="5" t="e">
        <f>VLOOKUP(A25,'[4]chen TL'!$D$2:$BD$77,53,0)</f>
        <v>#N/A</v>
      </c>
      <c r="Z25" s="2" t="e">
        <f>VLOOKUP(A25,'[4]chen TL'!$D$2:$R$83,15,0)</f>
        <v>#N/A</v>
      </c>
      <c r="AA25" s="2" t="e">
        <f>VLOOKUP(A25,'[4]chen TL'!$D$2:$U$83,18,0)</f>
        <v>#N/A</v>
      </c>
      <c r="AB25" s="2" t="e">
        <f>VLOOKUP(A25,'[4]chen TL'!$D$2:$X$83,21,0)</f>
        <v>#N/A</v>
      </c>
      <c r="AC25" s="2" t="e">
        <f>VLOOKUP(A25,'[4]chen TL'!$D$2:$AA$83,24,0)</f>
        <v>#N/A</v>
      </c>
      <c r="AD25" s="2" t="e">
        <f>VLOOKUP(A25,'[4]chen TL'!$D$2:$AD$83,27,0)</f>
        <v>#N/A</v>
      </c>
      <c r="AE25" s="2" t="e">
        <f>VLOOKUP(A25,'[4]chen TL'!$D$2:$AT$83,43,0)</f>
        <v>#N/A</v>
      </c>
      <c r="AF25" s="1" t="s">
        <v>455</v>
      </c>
      <c r="AG25" s="46" t="s">
        <v>456</v>
      </c>
      <c r="AH25" s="5"/>
      <c r="AI25" s="5"/>
      <c r="AJ25" s="5"/>
      <c r="AK25" s="4" t="e">
        <f>VLOOKUP(A25,#REF!,16,0)</f>
        <v>#REF!</v>
      </c>
    </row>
    <row r="26" spans="1:37" ht="94.5" customHeight="1" x14ac:dyDescent="0.25">
      <c r="A26" s="13" t="str">
        <f t="shared" si="0"/>
        <v>Hoàng Vũ Thủy 11/08/1992</v>
      </c>
      <c r="B26" s="15">
        <v>20</v>
      </c>
      <c r="C26" s="14">
        <f>VLOOKUP(A26,'[1]tong d1-d2'!$A$7:$C$503,3,0)</f>
        <v>16055221</v>
      </c>
      <c r="D26" s="44" t="s">
        <v>264</v>
      </c>
      <c r="E26" s="45" t="s">
        <v>265</v>
      </c>
      <c r="F26" s="23" t="str">
        <f t="shared" si="1"/>
        <v>Hoàng Vũ Thủy</v>
      </c>
      <c r="G26" s="29" t="s">
        <v>266</v>
      </c>
      <c r="H26" s="14" t="str">
        <f>VLOOKUP(A26,'[1]tong d1-d2'!$A$7:$G$503,7,0)</f>
        <v>Hà Nội</v>
      </c>
      <c r="I26" s="15" t="str">
        <f>VLOOKUP(A26,'[1]tong d1-d2'!$A$7:$E$503,5,0)</f>
        <v>Nữ</v>
      </c>
      <c r="J26" s="15" t="str">
        <f>VLOOKUP(A26,'[2]fie nguon'!$C$2:$H$462,6,0)</f>
        <v>Kinh tế quốc tế</v>
      </c>
      <c r="K26" s="15" t="str">
        <f>VLOOKUP(A26,'[2]fie nguon'!$C$2:$J$462,8,0)</f>
        <v>QH-2016-E</v>
      </c>
      <c r="L26" s="15" t="str">
        <f>VLOOKUP(A26,'[2]fie nguon'!$C$2:$I$462,7,0)</f>
        <v>60310106</v>
      </c>
      <c r="M26" s="2" t="s">
        <v>286</v>
      </c>
      <c r="N26" s="2"/>
      <c r="O26" s="15" t="str">
        <f>VLOOKUP(A26,'[2]fie nguon'!$C$2:$L$462,10,0)</f>
        <v>Phát triển năng lượng điện gió tại Trung Quốc, hàm ý cho Việt Nam</v>
      </c>
      <c r="P26" s="15" t="str">
        <f>VLOOKUP(A26,'[2]fie nguon'!$C$2:$M$462,11,0)</f>
        <v>TS Phạm Thu Phương</v>
      </c>
      <c r="Q26" s="15" t="str">
        <f>VLOOKUP(A26,'[2]fie nguon'!$C$2:$N$462,12,0)</f>
        <v>Trường Đại học Kinh tế - ĐHQGHN</v>
      </c>
      <c r="R26" s="15" t="str">
        <f>VLOOKUP(A26,'[2]fie nguon'!$C$2:$R$462,16,0)</f>
        <v>1152/ĐHKT-QĐ ngày 17/04/2018</v>
      </c>
      <c r="S26" s="2" t="e">
        <f>VLOOKUP(A26,'[4]chen TL'!$D$2:$AI$83,32,0)</f>
        <v>#N/A</v>
      </c>
      <c r="T26" s="2" t="e">
        <f>VLOOKUP(#REF!,'[4]chen TL'!$D$2:$AD$83,27,0)</f>
        <v>#REF!</v>
      </c>
      <c r="U26" s="6" t="e">
        <f>VLOOKUP(A26,'[4]chen TL'!$D$2:$AL$83,35,0)</f>
        <v>#N/A</v>
      </c>
      <c r="V26" s="31" t="e">
        <f t="shared" si="2"/>
        <v>#N/A</v>
      </c>
      <c r="W26" s="2" t="s">
        <v>31</v>
      </c>
      <c r="X26" s="14" t="str">
        <f>VLOOKUP(A26,'[1]tong d1-d2'!$A$7:$J$503,10,0)</f>
        <v>4094/QĐ-ĐHKT ngày 16/12/2016 của Hiệu trưởng Trường ĐHKT</v>
      </c>
      <c r="Y26" s="5" t="e">
        <f>VLOOKUP(A26,'[4]chen TL'!$D$2:$BD$77,53,0)</f>
        <v>#N/A</v>
      </c>
      <c r="Z26" s="2" t="e">
        <f>VLOOKUP(A26,'[4]chen TL'!$D$2:$R$83,15,0)</f>
        <v>#N/A</v>
      </c>
      <c r="AA26" s="2" t="e">
        <f>VLOOKUP(A26,'[4]chen TL'!$D$2:$U$83,18,0)</f>
        <v>#N/A</v>
      </c>
      <c r="AB26" s="2" t="e">
        <f>VLOOKUP(A26,'[4]chen TL'!$D$2:$X$83,21,0)</f>
        <v>#N/A</v>
      </c>
      <c r="AC26" s="2" t="e">
        <f>VLOOKUP(A26,'[4]chen TL'!$D$2:$AA$83,24,0)</f>
        <v>#N/A</v>
      </c>
      <c r="AD26" s="2" t="e">
        <f>VLOOKUP(A26,'[4]chen TL'!$D$2:$AD$83,27,0)</f>
        <v>#N/A</v>
      </c>
      <c r="AE26" s="2" t="e">
        <f>VLOOKUP(A26,'[4]chen TL'!$D$2:$AT$83,43,0)</f>
        <v>#N/A</v>
      </c>
      <c r="AF26" s="1" t="s">
        <v>287</v>
      </c>
      <c r="AG26" s="46" t="s">
        <v>288</v>
      </c>
      <c r="AH26" s="5">
        <v>6075</v>
      </c>
      <c r="AI26" s="5"/>
      <c r="AJ26" s="5"/>
      <c r="AK26" s="4" t="e">
        <f>VLOOKUP(A26,#REF!,16,0)</f>
        <v>#REF!</v>
      </c>
    </row>
    <row r="27" spans="1:37" ht="64.5" customHeight="1" x14ac:dyDescent="0.25">
      <c r="A27" s="13" t="str">
        <f t="shared" si="0"/>
        <v>Nguyễn Thị Nga 15/03/1977</v>
      </c>
      <c r="B27" s="15">
        <v>21</v>
      </c>
      <c r="C27" s="14">
        <v>17058082</v>
      </c>
      <c r="D27" s="44" t="s">
        <v>199</v>
      </c>
      <c r="E27" s="45" t="s">
        <v>267</v>
      </c>
      <c r="F27" s="23" t="s">
        <v>268</v>
      </c>
      <c r="G27" s="29" t="s">
        <v>269</v>
      </c>
      <c r="H27" s="14" t="s">
        <v>145</v>
      </c>
      <c r="I27" s="15" t="s">
        <v>33</v>
      </c>
      <c r="J27" s="15" t="s">
        <v>146</v>
      </c>
      <c r="K27" s="15" t="s">
        <v>147</v>
      </c>
      <c r="L27" s="15">
        <v>60340102</v>
      </c>
      <c r="M27" s="2" t="s">
        <v>35</v>
      </c>
      <c r="N27" s="2"/>
      <c r="O27" s="15" t="s">
        <v>270</v>
      </c>
      <c r="P27" s="15" t="s">
        <v>271</v>
      </c>
      <c r="Q27" s="15" t="s">
        <v>150</v>
      </c>
      <c r="R27" s="15" t="s">
        <v>272</v>
      </c>
      <c r="S27" s="2"/>
      <c r="T27" s="2"/>
      <c r="U27" s="6"/>
      <c r="V27" s="31"/>
      <c r="W27" s="2" t="s">
        <v>31</v>
      </c>
      <c r="X27" s="14" t="s">
        <v>152</v>
      </c>
      <c r="Y27" s="5" t="e">
        <f>VLOOKUP(A27,'[4]chen TL'!$D$2:$BD$77,53,0)</f>
        <v>#N/A</v>
      </c>
      <c r="Z27" s="2" t="e">
        <f>VLOOKUP(A27,'[4]chen TL'!$D$2:$R$83,15,0)</f>
        <v>#N/A</v>
      </c>
      <c r="AA27" s="2" t="e">
        <f>VLOOKUP(A27,'[4]chen TL'!$D$2:$U$83,18,0)</f>
        <v>#N/A</v>
      </c>
      <c r="AB27" s="2" t="e">
        <f>VLOOKUP(A27,'[4]chen TL'!$D$2:$X$83,21,0)</f>
        <v>#N/A</v>
      </c>
      <c r="AC27" s="2" t="e">
        <f>VLOOKUP(A27,'[4]chen TL'!$D$2:$AA$83,24,0)</f>
        <v>#N/A</v>
      </c>
      <c r="AD27" s="2" t="e">
        <f>VLOOKUP(A27,'[4]chen TL'!$D$2:$AD$83,27,0)</f>
        <v>#N/A</v>
      </c>
      <c r="AE27" s="2" t="e">
        <f>VLOOKUP(A27,'[4]chen TL'!$D$2:$AT$83,43,0)</f>
        <v>#N/A</v>
      </c>
      <c r="AF27" s="1" t="s">
        <v>273</v>
      </c>
      <c r="AG27" s="46" t="s">
        <v>274</v>
      </c>
      <c r="AH27" s="5"/>
      <c r="AI27" s="5"/>
      <c r="AJ27" s="5"/>
      <c r="AK27" s="4" t="e">
        <f>VLOOKUP(A27,#REF!,16,0)</f>
        <v>#REF!</v>
      </c>
    </row>
    <row r="28" spans="1:37" ht="91.5" customHeight="1" x14ac:dyDescent="0.25">
      <c r="A28" s="13" t="str">
        <f t="shared" si="0"/>
        <v>Nguyễn Văn Linh 19/07/1993</v>
      </c>
      <c r="B28" s="15">
        <v>22</v>
      </c>
      <c r="C28" s="14">
        <v>17058072</v>
      </c>
      <c r="D28" s="44" t="s">
        <v>276</v>
      </c>
      <c r="E28" s="45" t="s">
        <v>277</v>
      </c>
      <c r="F28" s="23" t="s">
        <v>278</v>
      </c>
      <c r="G28" s="29" t="s">
        <v>279</v>
      </c>
      <c r="H28" s="14" t="s">
        <v>145</v>
      </c>
      <c r="I28" s="15" t="s">
        <v>165</v>
      </c>
      <c r="J28" s="15" t="s">
        <v>146</v>
      </c>
      <c r="K28" s="15" t="s">
        <v>147</v>
      </c>
      <c r="L28" s="15">
        <v>60340102</v>
      </c>
      <c r="M28" s="2" t="s">
        <v>35</v>
      </c>
      <c r="N28" s="2"/>
      <c r="O28" s="15" t="s">
        <v>280</v>
      </c>
      <c r="P28" s="15" t="s">
        <v>281</v>
      </c>
      <c r="Q28" s="15" t="s">
        <v>150</v>
      </c>
      <c r="R28" s="15" t="s">
        <v>282</v>
      </c>
      <c r="S28" s="2"/>
      <c r="T28" s="2"/>
      <c r="U28" s="6"/>
      <c r="V28" s="31"/>
      <c r="W28" s="2" t="s">
        <v>283</v>
      </c>
      <c r="X28" s="14" t="s">
        <v>152</v>
      </c>
      <c r="Y28" s="5" t="e">
        <f>VLOOKUP(A28,'[4]chen TL'!$D$2:$BD$77,53,0)</f>
        <v>#N/A</v>
      </c>
      <c r="Z28" s="2" t="e">
        <f>VLOOKUP(A28,'[4]chen TL'!$D$2:$R$83,15,0)</f>
        <v>#N/A</v>
      </c>
      <c r="AA28" s="2" t="e">
        <f>VLOOKUP(A28,'[4]chen TL'!$D$2:$U$83,18,0)</f>
        <v>#N/A</v>
      </c>
      <c r="AB28" s="2" t="e">
        <f>VLOOKUP(A28,'[4]chen TL'!$D$2:$X$83,21,0)</f>
        <v>#N/A</v>
      </c>
      <c r="AC28" s="2" t="e">
        <f>VLOOKUP(A28,'[4]chen TL'!$D$2:$AA$83,24,0)</f>
        <v>#N/A</v>
      </c>
      <c r="AD28" s="2" t="e">
        <f>VLOOKUP(A28,'[4]chen TL'!$D$2:$AD$83,27,0)</f>
        <v>#N/A</v>
      </c>
      <c r="AE28" s="2" t="e">
        <f>VLOOKUP(A28,'[4]chen TL'!$D$2:$AT$83,43,0)</f>
        <v>#N/A</v>
      </c>
      <c r="AF28" s="1" t="s">
        <v>284</v>
      </c>
      <c r="AG28" s="46" t="s">
        <v>285</v>
      </c>
      <c r="AH28" s="5" t="s">
        <v>275</v>
      </c>
      <c r="AI28" s="5"/>
      <c r="AJ28" s="5"/>
      <c r="AK28" s="4" t="e">
        <f>VLOOKUP(A28,#REF!,16,0)</f>
        <v>#REF!</v>
      </c>
    </row>
    <row r="29" spans="1:37" ht="97.5" customHeight="1" x14ac:dyDescent="0.25">
      <c r="A29" s="13" t="str">
        <f t="shared" si="0"/>
        <v>Nguyễn Đăng Viên 21/03/1983</v>
      </c>
      <c r="B29" s="15">
        <v>23</v>
      </c>
      <c r="C29" s="14">
        <v>17058101</v>
      </c>
      <c r="D29" s="44" t="s">
        <v>289</v>
      </c>
      <c r="E29" s="45" t="s">
        <v>290</v>
      </c>
      <c r="F29" s="23" t="s">
        <v>292</v>
      </c>
      <c r="G29" s="29" t="s">
        <v>291</v>
      </c>
      <c r="H29" s="14" t="s">
        <v>32</v>
      </c>
      <c r="I29" s="15" t="s">
        <v>165</v>
      </c>
      <c r="J29" s="15" t="s">
        <v>146</v>
      </c>
      <c r="K29" s="15" t="s">
        <v>147</v>
      </c>
      <c r="L29" s="15">
        <v>60340102</v>
      </c>
      <c r="M29" s="2" t="s">
        <v>35</v>
      </c>
      <c r="N29" s="2"/>
      <c r="O29" s="15" t="s">
        <v>293</v>
      </c>
      <c r="P29" s="15" t="s">
        <v>294</v>
      </c>
      <c r="Q29" s="15" t="s">
        <v>150</v>
      </c>
      <c r="R29" s="15" t="s">
        <v>295</v>
      </c>
      <c r="S29" s="2"/>
      <c r="T29" s="2"/>
      <c r="U29" s="6"/>
      <c r="V29" s="31"/>
      <c r="W29" s="2" t="s">
        <v>31</v>
      </c>
      <c r="X29" s="14" t="s">
        <v>152</v>
      </c>
      <c r="Y29" s="5" t="e">
        <f>VLOOKUP(A29,'[4]chen TL'!$D$2:$BD$77,53,0)</f>
        <v>#N/A</v>
      </c>
      <c r="Z29" s="2" t="e">
        <f>VLOOKUP(A29,'[4]chen TL'!$D$2:$R$83,15,0)</f>
        <v>#N/A</v>
      </c>
      <c r="AA29" s="2" t="e">
        <f>VLOOKUP(A29,'[4]chen TL'!$D$2:$U$83,18,0)</f>
        <v>#N/A</v>
      </c>
      <c r="AB29" s="2" t="e">
        <f>VLOOKUP(A29,'[4]chen TL'!$D$2:$X$83,21,0)</f>
        <v>#N/A</v>
      </c>
      <c r="AC29" s="2" t="e">
        <f>VLOOKUP(A29,'[4]chen TL'!$D$2:$AA$83,24,0)</f>
        <v>#N/A</v>
      </c>
      <c r="AD29" s="2" t="e">
        <f>VLOOKUP(A29,'[4]chen TL'!$D$2:$AD$83,27,0)</f>
        <v>#N/A</v>
      </c>
      <c r="AE29" s="2" t="e">
        <f>VLOOKUP(A29,'[4]chen TL'!$D$2:$AT$83,43,0)</f>
        <v>#N/A</v>
      </c>
      <c r="AF29" s="1" t="s">
        <v>296</v>
      </c>
      <c r="AG29" s="46" t="s">
        <v>297</v>
      </c>
      <c r="AH29" s="5"/>
      <c r="AI29" s="5"/>
      <c r="AJ29" s="5"/>
      <c r="AK29" s="4" t="e">
        <f>VLOOKUP(A29,#REF!,16,0)</f>
        <v>#REF!</v>
      </c>
    </row>
    <row r="30" spans="1:37" ht="81" customHeight="1" x14ac:dyDescent="0.25">
      <c r="A30" s="13" t="str">
        <f t="shared" si="0"/>
        <v>Phan Thiên Ngân 12/09/1991</v>
      </c>
      <c r="B30" s="15">
        <v>24</v>
      </c>
      <c r="C30" s="14">
        <f>VLOOKUP(A30,'[1]tong d1-d2'!$A$7:$C$503,3,0)</f>
        <v>16055475</v>
      </c>
      <c r="D30" s="44" t="s">
        <v>298</v>
      </c>
      <c r="E30" s="45" t="s">
        <v>299</v>
      </c>
      <c r="F30" s="23" t="str">
        <f t="shared" si="1"/>
        <v>Phan Thiên Ngân</v>
      </c>
      <c r="G30" s="29" t="s">
        <v>300</v>
      </c>
      <c r="H30" s="14" t="str">
        <f>VLOOKUP(A30,'[1]tong d1-d2'!$A$7:$G$503,7,0)</f>
        <v>Hà Nội</v>
      </c>
      <c r="I30" s="15" t="str">
        <f>VLOOKUP(A30,'[1]tong d1-d2'!$A$7:$E$503,5,0)</f>
        <v>Nữ</v>
      </c>
      <c r="J30" s="15" t="str">
        <f>VLOOKUP(A30,'[2]fie nguon'!$C$2:$H$462,6,0)</f>
        <v>Tài chính - Ngân hàng</v>
      </c>
      <c r="K30" s="15" t="str">
        <f>VLOOKUP(A30,'[2]fie nguon'!$C$2:$J$462,8,0)</f>
        <v>QH-2016-E</v>
      </c>
      <c r="L30" s="15" t="str">
        <f>VLOOKUP(A30,'[2]fie nguon'!$C$2:$I$462,7,0)</f>
        <v>60340201</v>
      </c>
      <c r="M30" s="2" t="s">
        <v>34</v>
      </c>
      <c r="N30" s="2"/>
      <c r="O30" s="15" t="str">
        <f>VLOOKUP(A30,'[2]fie nguon'!$C$2:$L$462,10,0)</f>
        <v xml:space="preserve">Nâng cao chất lượng dịch vụ ngân hàng bán lẻ tại Ngân hàng TMCP Bưu Điện Liên Việt - PGD Cầu Giấy </v>
      </c>
      <c r="P30" s="15" t="s">
        <v>301</v>
      </c>
      <c r="Q30" s="15" t="str">
        <f>VLOOKUP(A30,'[2]fie nguon'!$C$2:$N$462,12,0)</f>
        <v>Khoa Quốc tế - ĐHQGHN</v>
      </c>
      <c r="R30" s="15" t="str">
        <f>VLOOKUP(A30,'[2]fie nguon'!$C$2:$R$462,16,0)</f>
        <v>1105/ĐHKT-QĐ ngày 17/04/2018</v>
      </c>
      <c r="S30" s="2" t="e">
        <f>VLOOKUP(A30,'[4]chen TL'!$D$2:$AI$83,32,0)</f>
        <v>#N/A</v>
      </c>
      <c r="T30" s="2" t="e">
        <f>VLOOKUP(#REF!,'[4]chen TL'!$D$2:$AD$83,27,0)</f>
        <v>#REF!</v>
      </c>
      <c r="U30" s="6" t="e">
        <f>VLOOKUP(A30,'[4]chen TL'!$D$2:$AL$83,35,0)</f>
        <v>#N/A</v>
      </c>
      <c r="V30" s="31" t="e">
        <f t="shared" si="2"/>
        <v>#N/A</v>
      </c>
      <c r="W30" s="2" t="s">
        <v>31</v>
      </c>
      <c r="X30" s="14" t="str">
        <f>VLOOKUP(A30,'[1]tong d1-d2'!$A$7:$J$503,10,0)</f>
        <v>4094/QĐ-ĐHKT ngày 16/12/2016 của Hiệu trưởng Trường ĐHKT</v>
      </c>
      <c r="Y30" s="5" t="e">
        <f>VLOOKUP(A30,'[4]chen TL'!$D$2:$BD$77,53,0)</f>
        <v>#N/A</v>
      </c>
      <c r="Z30" s="2" t="e">
        <f>VLOOKUP(A30,'[4]chen TL'!$D$2:$R$83,15,0)</f>
        <v>#N/A</v>
      </c>
      <c r="AA30" s="2" t="e">
        <f>VLOOKUP(A30,'[4]chen TL'!$D$2:$U$83,18,0)</f>
        <v>#N/A</v>
      </c>
      <c r="AB30" s="2" t="e">
        <f>VLOOKUP(A30,'[4]chen TL'!$D$2:$X$83,21,0)</f>
        <v>#N/A</v>
      </c>
      <c r="AC30" s="2" t="e">
        <f>VLOOKUP(A30,'[4]chen TL'!$D$2:$AA$83,24,0)</f>
        <v>#N/A</v>
      </c>
      <c r="AD30" s="2" t="e">
        <f>VLOOKUP(A30,'[4]chen TL'!$D$2:$AD$83,27,0)</f>
        <v>#N/A</v>
      </c>
      <c r="AE30" s="2" t="e">
        <f>VLOOKUP(A30,'[4]chen TL'!$D$2:$AT$83,43,0)</f>
        <v>#N/A</v>
      </c>
      <c r="AF30" s="1" t="s">
        <v>302</v>
      </c>
      <c r="AG30" s="46" t="s">
        <v>303</v>
      </c>
      <c r="AH30" s="5">
        <v>6075</v>
      </c>
      <c r="AI30" s="5" t="s">
        <v>304</v>
      </c>
      <c r="AJ30" s="5"/>
      <c r="AK30" s="4" t="e">
        <f>VLOOKUP(A30,#REF!,16,0)</f>
        <v>#REF!</v>
      </c>
    </row>
    <row r="31" spans="1:37" ht="78" customHeight="1" x14ac:dyDescent="0.25">
      <c r="A31" s="13" t="str">
        <f t="shared" si="0"/>
        <v>Nguyễn Minh Ngọc 19/03/1992</v>
      </c>
      <c r="B31" s="15">
        <v>25</v>
      </c>
      <c r="C31" s="14">
        <f>VLOOKUP(A31,'[1]tong d1-d2'!$A$7:$C$503,3,0)</f>
        <v>16055476</v>
      </c>
      <c r="D31" s="44" t="s">
        <v>305</v>
      </c>
      <c r="E31" s="45" t="s">
        <v>306</v>
      </c>
      <c r="F31" s="23" t="str">
        <f t="shared" si="1"/>
        <v>Nguyễn Minh Ngọc</v>
      </c>
      <c r="G31" s="29" t="s">
        <v>307</v>
      </c>
      <c r="H31" s="14" t="str">
        <f>VLOOKUP(A31,'[1]tong d1-d2'!$A$7:$G$503,7,0)</f>
        <v>Điện Biên</v>
      </c>
      <c r="I31" s="15" t="str">
        <f>VLOOKUP(A31,'[1]tong d1-d2'!$A$7:$E$503,5,0)</f>
        <v>Nữ</v>
      </c>
      <c r="J31" s="15" t="str">
        <f>VLOOKUP(A31,'[2]fie nguon'!$C$2:$H$462,6,0)</f>
        <v>Tài chính - Ngân hàng</v>
      </c>
      <c r="K31" s="15" t="str">
        <f>VLOOKUP(A31,'[2]fie nguon'!$C$2:$J$462,8,0)</f>
        <v>QH-2016-E</v>
      </c>
      <c r="L31" s="15" t="str">
        <f>VLOOKUP(A31,'[2]fie nguon'!$C$2:$I$462,7,0)</f>
        <v>60340201</v>
      </c>
      <c r="M31" s="2" t="s">
        <v>34</v>
      </c>
      <c r="N31" s="2"/>
      <c r="O31" s="15" t="str">
        <f>VLOOKUP(A31,'[2]fie nguon'!$C$2:$L$462,10,0)</f>
        <v>Phát triển dịch vụ thanh toán quốc tế tại Ngân hàng Thương mại cổ phần Ngoại thương Việt Nam Chi nhánh Sở giao dịch</v>
      </c>
      <c r="P31" s="15" t="str">
        <f>VLOOKUP(A31,'[2]fie nguon'!$C$2:$M$462,11,0)</f>
        <v>TS. Nguyễn Hồng Yến</v>
      </c>
      <c r="Q31" s="15" t="str">
        <f>VLOOKUP(A31,'[2]fie nguon'!$C$2:$N$462,12,0)</f>
        <v>Học viện ngân hàng</v>
      </c>
      <c r="R31" s="15" t="str">
        <f>VLOOKUP(A31,'[2]fie nguon'!$C$2:$R$462,16,0)</f>
        <v>1106/ĐHKT-QĐ ngày 17/04/2018</v>
      </c>
      <c r="S31" s="2" t="e">
        <f>VLOOKUP(A31,'[4]chen TL'!$D$2:$AI$83,32,0)</f>
        <v>#N/A</v>
      </c>
      <c r="T31" s="2" t="e">
        <f>VLOOKUP(#REF!,'[4]chen TL'!$D$2:$AD$83,27,0)</f>
        <v>#REF!</v>
      </c>
      <c r="U31" s="6" t="e">
        <f>VLOOKUP(A31,'[4]chen TL'!$D$2:$AL$83,35,0)</f>
        <v>#N/A</v>
      </c>
      <c r="V31" s="31" t="e">
        <f t="shared" si="2"/>
        <v>#N/A</v>
      </c>
      <c r="W31" s="2" t="s">
        <v>31</v>
      </c>
      <c r="X31" s="14" t="str">
        <f>VLOOKUP(A31,'[1]tong d1-d2'!$A$7:$J$503,10,0)</f>
        <v>4094/QĐ-ĐHKT ngày 16/12/2016 của Hiệu trưởng Trường ĐHKT</v>
      </c>
      <c r="Y31" s="5" t="e">
        <f>VLOOKUP(A31,'[4]chen TL'!$D$2:$BD$77,53,0)</f>
        <v>#N/A</v>
      </c>
      <c r="Z31" s="2" t="e">
        <f>VLOOKUP(A31,'[4]chen TL'!$D$2:$R$83,15,0)</f>
        <v>#N/A</v>
      </c>
      <c r="AA31" s="2" t="e">
        <f>VLOOKUP(A31,'[4]chen TL'!$D$2:$U$83,18,0)</f>
        <v>#N/A</v>
      </c>
      <c r="AB31" s="2" t="e">
        <f>VLOOKUP(A31,'[4]chen TL'!$D$2:$X$83,21,0)</f>
        <v>#N/A</v>
      </c>
      <c r="AC31" s="2" t="e">
        <f>VLOOKUP(A31,'[4]chen TL'!$D$2:$AA$83,24,0)</f>
        <v>#N/A</v>
      </c>
      <c r="AD31" s="2" t="e">
        <f>VLOOKUP(A31,'[4]chen TL'!$D$2:$AD$83,27,0)</f>
        <v>#N/A</v>
      </c>
      <c r="AE31" s="2" t="e">
        <f>VLOOKUP(A31,'[4]chen TL'!$D$2:$AT$83,43,0)</f>
        <v>#N/A</v>
      </c>
      <c r="AF31" s="1" t="s">
        <v>308</v>
      </c>
      <c r="AG31" s="46" t="s">
        <v>309</v>
      </c>
      <c r="AH31" s="5">
        <v>6075</v>
      </c>
      <c r="AI31" s="5"/>
      <c r="AJ31" s="5"/>
      <c r="AK31" s="4" t="e">
        <f>VLOOKUP(A31,#REF!,16,0)</f>
        <v>#REF!</v>
      </c>
    </row>
    <row r="32" spans="1:37" ht="87.75" customHeight="1" x14ac:dyDescent="0.25">
      <c r="A32" s="13" t="str">
        <f t="shared" si="0"/>
        <v>Bùi Đình Nam 26/06/1981</v>
      </c>
      <c r="B32" s="15">
        <v>26</v>
      </c>
      <c r="C32" s="14">
        <v>17058079</v>
      </c>
      <c r="D32" s="44" t="s">
        <v>310</v>
      </c>
      <c r="E32" s="45" t="s">
        <v>165</v>
      </c>
      <c r="F32" s="23" t="s">
        <v>311</v>
      </c>
      <c r="G32" s="29" t="s">
        <v>312</v>
      </c>
      <c r="H32" s="14" t="s">
        <v>313</v>
      </c>
      <c r="I32" s="15" t="s">
        <v>165</v>
      </c>
      <c r="J32" s="15" t="s">
        <v>146</v>
      </c>
      <c r="K32" s="15" t="s">
        <v>147</v>
      </c>
      <c r="L32" s="15">
        <v>60340102</v>
      </c>
      <c r="M32" s="2" t="s">
        <v>35</v>
      </c>
      <c r="N32" s="2"/>
      <c r="O32" s="15" t="s">
        <v>314</v>
      </c>
      <c r="P32" s="15" t="s">
        <v>315</v>
      </c>
      <c r="Q32" s="15" t="s">
        <v>150</v>
      </c>
      <c r="R32" s="15" t="s">
        <v>316</v>
      </c>
      <c r="S32" s="2"/>
      <c r="T32" s="2"/>
      <c r="U32" s="6"/>
      <c r="V32" s="31"/>
      <c r="W32" s="2" t="s">
        <v>31</v>
      </c>
      <c r="X32" s="14" t="s">
        <v>152</v>
      </c>
      <c r="Y32" s="5" t="e">
        <f>VLOOKUP(A32,'[4]chen TL'!$D$2:$BD$77,53,0)</f>
        <v>#N/A</v>
      </c>
      <c r="Z32" s="2" t="e">
        <f>VLOOKUP(A32,'[4]chen TL'!$D$2:$R$83,15,0)</f>
        <v>#N/A</v>
      </c>
      <c r="AA32" s="2" t="e">
        <f>VLOOKUP(A32,'[4]chen TL'!$D$2:$U$83,18,0)</f>
        <v>#N/A</v>
      </c>
      <c r="AB32" s="2" t="e">
        <f>VLOOKUP(A32,'[4]chen TL'!$D$2:$X$83,21,0)</f>
        <v>#N/A</v>
      </c>
      <c r="AC32" s="2" t="e">
        <f>VLOOKUP(A32,'[4]chen TL'!$D$2:$AA$83,24,0)</f>
        <v>#N/A</v>
      </c>
      <c r="AD32" s="2" t="e">
        <f>VLOOKUP(A32,'[4]chen TL'!$D$2:$AD$83,27,0)</f>
        <v>#N/A</v>
      </c>
      <c r="AE32" s="2" t="e">
        <f>VLOOKUP(A32,'[4]chen TL'!$D$2:$AT$83,43,0)</f>
        <v>#N/A</v>
      </c>
      <c r="AF32" s="1" t="s">
        <v>317</v>
      </c>
      <c r="AG32" s="46" t="s">
        <v>318</v>
      </c>
      <c r="AH32" s="5"/>
      <c r="AI32" s="5"/>
      <c r="AJ32" s="5"/>
      <c r="AK32" s="4" t="e">
        <f>VLOOKUP(A32,#REF!,16,0)</f>
        <v>#REF!</v>
      </c>
    </row>
    <row r="33" spans="1:37" ht="78" customHeight="1" x14ac:dyDescent="0.25">
      <c r="A33" s="13" t="str">
        <f t="shared" si="0"/>
        <v>Dương Văn Tính 20/01/1978</v>
      </c>
      <c r="B33" s="15">
        <v>27</v>
      </c>
      <c r="C33" s="14">
        <v>17058097</v>
      </c>
      <c r="D33" s="44" t="s">
        <v>319</v>
      </c>
      <c r="E33" s="45" t="s">
        <v>320</v>
      </c>
      <c r="F33" s="23" t="s">
        <v>321</v>
      </c>
      <c r="G33" s="29" t="s">
        <v>322</v>
      </c>
      <c r="H33" s="14" t="s">
        <v>323</v>
      </c>
      <c r="I33" s="15" t="s">
        <v>165</v>
      </c>
      <c r="J33" s="15" t="s">
        <v>146</v>
      </c>
      <c r="K33" s="15" t="s">
        <v>147</v>
      </c>
      <c r="L33" s="15">
        <v>60340102</v>
      </c>
      <c r="M33" s="2" t="s">
        <v>35</v>
      </c>
      <c r="N33" s="2"/>
      <c r="O33" s="15" t="s">
        <v>324</v>
      </c>
      <c r="P33" s="15" t="s">
        <v>325</v>
      </c>
      <c r="Q33" s="15" t="s">
        <v>150</v>
      </c>
      <c r="R33" s="15" t="s">
        <v>326</v>
      </c>
      <c r="S33" s="2"/>
      <c r="T33" s="2"/>
      <c r="U33" s="6"/>
      <c r="V33" s="31"/>
      <c r="W33" s="2" t="s">
        <v>31</v>
      </c>
      <c r="X33" s="14" t="s">
        <v>152</v>
      </c>
      <c r="Y33" s="5" t="e">
        <f>VLOOKUP(A33,'[4]chen TL'!$D$2:$BD$77,53,0)</f>
        <v>#N/A</v>
      </c>
      <c r="Z33" s="2" t="e">
        <f>VLOOKUP(A33,'[4]chen TL'!$D$2:$R$83,15,0)</f>
        <v>#N/A</v>
      </c>
      <c r="AA33" s="2" t="e">
        <f>VLOOKUP(A33,'[4]chen TL'!$D$2:$U$83,18,0)</f>
        <v>#N/A</v>
      </c>
      <c r="AB33" s="2" t="e">
        <f>VLOOKUP(A33,'[4]chen TL'!$D$2:$X$83,21,0)</f>
        <v>#N/A</v>
      </c>
      <c r="AC33" s="2" t="e">
        <f>VLOOKUP(A33,'[4]chen TL'!$D$2:$AA$83,24,0)</f>
        <v>#N/A</v>
      </c>
      <c r="AD33" s="2" t="e">
        <f>VLOOKUP(A33,'[4]chen TL'!$D$2:$AD$83,27,0)</f>
        <v>#N/A</v>
      </c>
      <c r="AE33" s="2" t="e">
        <f>VLOOKUP(A33,'[4]chen TL'!$D$2:$AT$83,43,0)</f>
        <v>#N/A</v>
      </c>
      <c r="AF33" s="1" t="s">
        <v>327</v>
      </c>
      <c r="AG33" s="46" t="s">
        <v>328</v>
      </c>
      <c r="AH33" s="5"/>
      <c r="AI33" s="5"/>
      <c r="AJ33" s="5"/>
      <c r="AK33" s="4" t="e">
        <f>VLOOKUP(A33,#REF!,16,0)</f>
        <v>#REF!</v>
      </c>
    </row>
    <row r="34" spans="1:37" ht="63" customHeight="1" x14ac:dyDescent="0.25">
      <c r="A34" s="13" t="str">
        <f t="shared" si="0"/>
        <v>Dương Văn Tân 01/11/1991</v>
      </c>
      <c r="B34" s="15">
        <v>28</v>
      </c>
      <c r="C34" s="14">
        <v>17058088</v>
      </c>
      <c r="D34" s="24" t="s">
        <v>319</v>
      </c>
      <c r="E34" s="25" t="s">
        <v>329</v>
      </c>
      <c r="F34" s="23" t="s">
        <v>330</v>
      </c>
      <c r="G34" s="30" t="s">
        <v>331</v>
      </c>
      <c r="H34" s="14" t="s">
        <v>323</v>
      </c>
      <c r="I34" s="15" t="s">
        <v>165</v>
      </c>
      <c r="J34" s="15" t="s">
        <v>146</v>
      </c>
      <c r="K34" s="15" t="s">
        <v>147</v>
      </c>
      <c r="L34" s="15">
        <v>60340102</v>
      </c>
      <c r="M34" s="2" t="s">
        <v>35</v>
      </c>
      <c r="N34" s="2"/>
      <c r="O34" s="15" t="s">
        <v>332</v>
      </c>
      <c r="P34" s="15" t="s">
        <v>333</v>
      </c>
      <c r="Q34" s="15" t="s">
        <v>150</v>
      </c>
      <c r="R34" s="15" t="s">
        <v>334</v>
      </c>
      <c r="S34" s="2"/>
      <c r="T34" s="2"/>
      <c r="U34" s="6"/>
      <c r="V34" s="31"/>
      <c r="W34" s="2" t="s">
        <v>31</v>
      </c>
      <c r="X34" s="14" t="s">
        <v>152</v>
      </c>
      <c r="Y34" s="5" t="e">
        <f>VLOOKUP(A34,'[4]chen TL'!$D$2:$BD$77,53,0)</f>
        <v>#N/A</v>
      </c>
      <c r="Z34" s="2" t="e">
        <f>VLOOKUP(A34,'[4]chen TL'!$D$2:$R$83,15,0)</f>
        <v>#N/A</v>
      </c>
      <c r="AA34" s="2" t="e">
        <f>VLOOKUP(A34,'[4]chen TL'!$D$2:$U$83,18,0)</f>
        <v>#N/A</v>
      </c>
      <c r="AB34" s="2" t="e">
        <f>VLOOKUP(A34,'[4]chen TL'!$D$2:$X$83,21,0)</f>
        <v>#N/A</v>
      </c>
      <c r="AC34" s="2" t="e">
        <f>VLOOKUP(A34,'[4]chen TL'!$D$2:$AA$83,24,0)</f>
        <v>#N/A</v>
      </c>
      <c r="AD34" s="2" t="e">
        <f>VLOOKUP(A34,'[4]chen TL'!$D$2:$AD$83,27,0)</f>
        <v>#N/A</v>
      </c>
      <c r="AE34" s="2" t="e">
        <f>VLOOKUP(A34,'[4]chen TL'!$D$2:$AT$83,43,0)</f>
        <v>#N/A</v>
      </c>
      <c r="AF34" s="1" t="s">
        <v>335</v>
      </c>
      <c r="AG34" s="46" t="s">
        <v>336</v>
      </c>
      <c r="AH34" s="5"/>
      <c r="AI34" s="5"/>
      <c r="AJ34" s="5"/>
      <c r="AK34" s="4" t="e">
        <f>VLOOKUP(A34,#REF!,16,0)</f>
        <v>#REF!</v>
      </c>
    </row>
    <row r="35" spans="1:37" ht="83.25" customHeight="1" x14ac:dyDescent="0.25">
      <c r="A35" s="13" t="str">
        <f t="shared" si="0"/>
        <v>Nguyễn Ngọc Linh 23/09/1987</v>
      </c>
      <c r="B35" s="15">
        <v>29</v>
      </c>
      <c r="C35" s="14">
        <v>15055265</v>
      </c>
      <c r="D35" s="44" t="s">
        <v>337</v>
      </c>
      <c r="E35" s="45" t="s">
        <v>277</v>
      </c>
      <c r="F35" s="23" t="s">
        <v>338</v>
      </c>
      <c r="G35" s="29" t="s">
        <v>339</v>
      </c>
      <c r="H35" s="14" t="s">
        <v>340</v>
      </c>
      <c r="I35" s="15" t="s">
        <v>165</v>
      </c>
      <c r="J35" s="15" t="s">
        <v>146</v>
      </c>
      <c r="K35" s="15" t="s">
        <v>192</v>
      </c>
      <c r="L35" s="15">
        <v>60340102</v>
      </c>
      <c r="M35" s="2" t="s">
        <v>35</v>
      </c>
      <c r="N35" s="2"/>
      <c r="O35" s="15" t="s">
        <v>343</v>
      </c>
      <c r="P35" s="15" t="s">
        <v>341</v>
      </c>
      <c r="Q35" s="15" t="s">
        <v>42</v>
      </c>
      <c r="R35" s="15" t="s">
        <v>342</v>
      </c>
      <c r="S35" s="2" t="e">
        <v>#N/A</v>
      </c>
      <c r="T35" s="2"/>
      <c r="U35" s="6" t="e">
        <v>#N/A</v>
      </c>
      <c r="V35" s="31" t="e">
        <v>#N/A</v>
      </c>
      <c r="W35" s="2" t="s">
        <v>31</v>
      </c>
      <c r="X35" s="14" t="s">
        <v>39</v>
      </c>
      <c r="Y35" s="5" t="e">
        <f>VLOOKUP(A35,'[4]chen TL'!$D$2:$BD$77,53,0)</f>
        <v>#N/A</v>
      </c>
      <c r="Z35" s="2" t="e">
        <f>VLOOKUP(A35,'[4]chen TL'!$D$2:$R$83,15,0)</f>
        <v>#N/A</v>
      </c>
      <c r="AA35" s="2" t="e">
        <f>VLOOKUP(A35,'[4]chen TL'!$D$2:$U$83,18,0)</f>
        <v>#N/A</v>
      </c>
      <c r="AB35" s="2" t="e">
        <f>VLOOKUP(A35,'[4]chen TL'!$D$2:$X$83,21,0)</f>
        <v>#N/A</v>
      </c>
      <c r="AC35" s="2" t="e">
        <f>VLOOKUP(A35,'[4]chen TL'!$D$2:$AA$83,24,0)</f>
        <v>#N/A</v>
      </c>
      <c r="AD35" s="2" t="e">
        <f>VLOOKUP(A35,'[4]chen TL'!$D$2:$AD$83,27,0)</f>
        <v>#N/A</v>
      </c>
      <c r="AE35" s="2" t="e">
        <f>VLOOKUP(A35,'[4]chen TL'!$D$2:$AT$83,43,0)</f>
        <v>#N/A</v>
      </c>
      <c r="AF35" s="1" t="s">
        <v>344</v>
      </c>
      <c r="AG35" s="46" t="s">
        <v>345</v>
      </c>
      <c r="AH35" s="5">
        <f>11625+5550</f>
        <v>17175</v>
      </c>
      <c r="AI35" s="5" t="s">
        <v>346</v>
      </c>
      <c r="AJ35" s="5" t="s">
        <v>346</v>
      </c>
      <c r="AK35" s="4" t="e">
        <f>VLOOKUP(A35,#REF!,16,0)</f>
        <v>#REF!</v>
      </c>
    </row>
    <row r="36" spans="1:37" ht="71.25" customHeight="1" x14ac:dyDescent="0.25">
      <c r="A36" s="13" t="str">
        <f t="shared" si="0"/>
        <v>Nguyễn Văn Dũng 14/07/1984</v>
      </c>
      <c r="B36" s="15">
        <v>30</v>
      </c>
      <c r="C36" s="14">
        <v>17058053</v>
      </c>
      <c r="D36" s="44" t="s">
        <v>276</v>
      </c>
      <c r="E36" s="45" t="s">
        <v>347</v>
      </c>
      <c r="F36" s="23" t="s">
        <v>348</v>
      </c>
      <c r="G36" s="29" t="s">
        <v>349</v>
      </c>
      <c r="H36" s="14" t="s">
        <v>350</v>
      </c>
      <c r="I36" s="15" t="s">
        <v>165</v>
      </c>
      <c r="J36" s="15" t="s">
        <v>146</v>
      </c>
      <c r="K36" s="15" t="s">
        <v>147</v>
      </c>
      <c r="L36" s="15">
        <v>60340102</v>
      </c>
      <c r="M36" s="2" t="s">
        <v>35</v>
      </c>
      <c r="N36" s="2"/>
      <c r="O36" s="15" t="s">
        <v>351</v>
      </c>
      <c r="P36" s="15" t="s">
        <v>233</v>
      </c>
      <c r="Q36" s="15" t="s">
        <v>150</v>
      </c>
      <c r="R36" s="15" t="s">
        <v>352</v>
      </c>
      <c r="S36" s="2"/>
      <c r="T36" s="2"/>
      <c r="U36" s="6"/>
      <c r="V36" s="31"/>
      <c r="W36" s="2" t="s">
        <v>31</v>
      </c>
      <c r="X36" s="14" t="s">
        <v>152</v>
      </c>
      <c r="Y36" s="5" t="e">
        <f>VLOOKUP(A36,'[4]chen TL'!$D$2:$BD$77,53,0)</f>
        <v>#N/A</v>
      </c>
      <c r="Z36" s="2" t="e">
        <f>VLOOKUP(A36,'[4]chen TL'!$D$2:$R$83,15,0)</f>
        <v>#N/A</v>
      </c>
      <c r="AA36" s="2" t="e">
        <f>VLOOKUP(A36,'[4]chen TL'!$D$2:$U$83,18,0)</f>
        <v>#N/A</v>
      </c>
      <c r="AB36" s="2" t="e">
        <f>VLOOKUP(A36,'[4]chen TL'!$D$2:$X$83,21,0)</f>
        <v>#N/A</v>
      </c>
      <c r="AC36" s="2" t="e">
        <f>VLOOKUP(A36,'[4]chen TL'!$D$2:$AA$83,24,0)</f>
        <v>#N/A</v>
      </c>
      <c r="AD36" s="2" t="e">
        <f>VLOOKUP(A36,'[4]chen TL'!$D$2:$AD$83,27,0)</f>
        <v>#N/A</v>
      </c>
      <c r="AE36" s="2" t="e">
        <f>VLOOKUP(A36,'[4]chen TL'!$D$2:$AT$83,43,0)</f>
        <v>#N/A</v>
      </c>
      <c r="AF36" s="1" t="s">
        <v>353</v>
      </c>
      <c r="AG36" s="46" t="s">
        <v>354</v>
      </c>
      <c r="AH36" s="5"/>
      <c r="AI36" s="5"/>
      <c r="AJ36" s="5"/>
      <c r="AK36" s="4" t="e">
        <f>VLOOKUP(A36,#REF!,16,0)</f>
        <v>#REF!</v>
      </c>
    </row>
    <row r="37" spans="1:37" ht="93" customHeight="1" x14ac:dyDescent="0.25">
      <c r="A37" s="13" t="str">
        <f t="shared" si="0"/>
        <v>Phạm Xuân Hưng 11/07/1982</v>
      </c>
      <c r="B37" s="15">
        <v>31</v>
      </c>
      <c r="C37" s="14">
        <v>17058065</v>
      </c>
      <c r="D37" s="44" t="s">
        <v>355</v>
      </c>
      <c r="E37" s="45" t="s">
        <v>356</v>
      </c>
      <c r="F37" s="23" t="s">
        <v>357</v>
      </c>
      <c r="G37" s="29" t="s">
        <v>358</v>
      </c>
      <c r="H37" s="14" t="s">
        <v>359</v>
      </c>
      <c r="I37" s="15" t="s">
        <v>165</v>
      </c>
      <c r="J37" s="15" t="s">
        <v>146</v>
      </c>
      <c r="K37" s="15" t="s">
        <v>147</v>
      </c>
      <c r="L37" s="15">
        <v>60340102</v>
      </c>
      <c r="M37" s="2" t="s">
        <v>35</v>
      </c>
      <c r="N37" s="2"/>
      <c r="O37" s="15" t="s">
        <v>360</v>
      </c>
      <c r="P37" s="15" t="s">
        <v>294</v>
      </c>
      <c r="Q37" s="15" t="s">
        <v>150</v>
      </c>
      <c r="R37" s="15" t="s">
        <v>361</v>
      </c>
      <c r="S37" s="2"/>
      <c r="T37" s="2"/>
      <c r="U37" s="6"/>
      <c r="V37" s="31"/>
      <c r="W37" s="2" t="s">
        <v>36</v>
      </c>
      <c r="X37" s="14" t="s">
        <v>152</v>
      </c>
      <c r="Y37" s="5" t="e">
        <f>VLOOKUP(A37,'[4]chen TL'!$D$2:$BD$77,53,0)</f>
        <v>#N/A</v>
      </c>
      <c r="Z37" s="2" t="e">
        <f>VLOOKUP(A37,'[4]chen TL'!$D$2:$R$83,15,0)</f>
        <v>#N/A</v>
      </c>
      <c r="AA37" s="2" t="e">
        <f>VLOOKUP(A37,'[4]chen TL'!$D$2:$U$83,18,0)</f>
        <v>#N/A</v>
      </c>
      <c r="AB37" s="2" t="e">
        <f>VLOOKUP(A37,'[4]chen TL'!$D$2:$X$83,21,0)</f>
        <v>#N/A</v>
      </c>
      <c r="AC37" s="2" t="e">
        <f>VLOOKUP(A37,'[4]chen TL'!$D$2:$AA$83,24,0)</f>
        <v>#N/A</v>
      </c>
      <c r="AD37" s="2" t="e">
        <f>VLOOKUP(A37,'[4]chen TL'!$D$2:$AD$83,27,0)</f>
        <v>#N/A</v>
      </c>
      <c r="AE37" s="2" t="e">
        <f>VLOOKUP(A37,'[4]chen TL'!$D$2:$AT$83,43,0)</f>
        <v>#N/A</v>
      </c>
      <c r="AF37" s="1" t="s">
        <v>362</v>
      </c>
      <c r="AG37" s="46" t="s">
        <v>363</v>
      </c>
      <c r="AH37" s="5"/>
      <c r="AI37" s="5"/>
      <c r="AJ37" s="5"/>
      <c r="AK37" s="4" t="e">
        <f>VLOOKUP(A37,#REF!,16,0)</f>
        <v>#REF!</v>
      </c>
    </row>
    <row r="38" spans="1:37" ht="79.5" customHeight="1" x14ac:dyDescent="0.25">
      <c r="A38" s="13" t="str">
        <f t="shared" si="0"/>
        <v>Đinh Thị Thu Hương 14/11/1986</v>
      </c>
      <c r="B38" s="15">
        <v>32</v>
      </c>
      <c r="C38" s="14">
        <v>17058066</v>
      </c>
      <c r="D38" s="44" t="s">
        <v>364</v>
      </c>
      <c r="E38" s="45" t="s">
        <v>122</v>
      </c>
      <c r="F38" s="23" t="s">
        <v>366</v>
      </c>
      <c r="G38" s="29" t="s">
        <v>365</v>
      </c>
      <c r="H38" s="14" t="s">
        <v>40</v>
      </c>
      <c r="I38" s="15" t="s">
        <v>33</v>
      </c>
      <c r="J38" s="15" t="s">
        <v>146</v>
      </c>
      <c r="K38" s="15" t="s">
        <v>147</v>
      </c>
      <c r="L38" s="15">
        <v>60340102</v>
      </c>
      <c r="M38" s="2" t="s">
        <v>35</v>
      </c>
      <c r="N38" s="2"/>
      <c r="O38" s="15" t="s">
        <v>367</v>
      </c>
      <c r="P38" s="15" t="s">
        <v>368</v>
      </c>
      <c r="Q38" s="15" t="s">
        <v>150</v>
      </c>
      <c r="R38" s="15" t="s">
        <v>369</v>
      </c>
      <c r="S38" s="2"/>
      <c r="T38" s="2"/>
      <c r="U38" s="6"/>
      <c r="V38" s="31"/>
      <c r="W38" s="2" t="s">
        <v>31</v>
      </c>
      <c r="X38" s="14" t="s">
        <v>152</v>
      </c>
      <c r="Y38" s="5" t="e">
        <f>VLOOKUP(A38,'[4]chen TL'!$D$2:$BD$77,53,0)</f>
        <v>#N/A</v>
      </c>
      <c r="Z38" s="2" t="e">
        <f>VLOOKUP(A38,'[4]chen TL'!$D$2:$R$83,15,0)</f>
        <v>#N/A</v>
      </c>
      <c r="AA38" s="2" t="e">
        <f>VLOOKUP(A38,'[4]chen TL'!$D$2:$U$83,18,0)</f>
        <v>#N/A</v>
      </c>
      <c r="AB38" s="2" t="e">
        <f>VLOOKUP(A38,'[4]chen TL'!$D$2:$X$83,21,0)</f>
        <v>#N/A</v>
      </c>
      <c r="AC38" s="2" t="e">
        <f>VLOOKUP(A38,'[4]chen TL'!$D$2:$AA$83,24,0)</f>
        <v>#N/A</v>
      </c>
      <c r="AD38" s="2" t="e">
        <f>VLOOKUP(A38,'[4]chen TL'!$D$2:$AD$83,27,0)</f>
        <v>#N/A</v>
      </c>
      <c r="AE38" s="2" t="e">
        <f>VLOOKUP(A38,'[4]chen TL'!$D$2:$AT$83,43,0)</f>
        <v>#N/A</v>
      </c>
      <c r="AF38" s="1" t="s">
        <v>371</v>
      </c>
      <c r="AG38" s="46" t="s">
        <v>370</v>
      </c>
      <c r="AH38" s="5"/>
      <c r="AI38" s="5"/>
      <c r="AJ38" s="5"/>
      <c r="AK38" s="4" t="e">
        <f>VLOOKUP(A38,#REF!,16,0)</f>
        <v>#REF!</v>
      </c>
    </row>
    <row r="39" spans="1:37" ht="63" customHeight="1" x14ac:dyDescent="0.25">
      <c r="A39" s="13" t="str">
        <f t="shared" si="0"/>
        <v>Vương Thị Thu 06/08/1991</v>
      </c>
      <c r="B39" s="15">
        <v>33</v>
      </c>
      <c r="C39" s="14">
        <v>17058093</v>
      </c>
      <c r="D39" s="44" t="s">
        <v>372</v>
      </c>
      <c r="E39" s="45" t="s">
        <v>373</v>
      </c>
      <c r="F39" s="23" t="s">
        <v>374</v>
      </c>
      <c r="G39" s="29" t="s">
        <v>375</v>
      </c>
      <c r="H39" s="14" t="s">
        <v>376</v>
      </c>
      <c r="I39" s="15" t="s">
        <v>33</v>
      </c>
      <c r="J39" s="15" t="s">
        <v>146</v>
      </c>
      <c r="K39" s="15" t="s">
        <v>147</v>
      </c>
      <c r="L39" s="15">
        <v>60340102</v>
      </c>
      <c r="M39" s="2" t="s">
        <v>35</v>
      </c>
      <c r="N39" s="2"/>
      <c r="O39" s="15" t="s">
        <v>377</v>
      </c>
      <c r="P39" s="15" t="s">
        <v>378</v>
      </c>
      <c r="Q39" s="15" t="s">
        <v>379</v>
      </c>
      <c r="R39" s="15" t="s">
        <v>380</v>
      </c>
      <c r="S39" s="2"/>
      <c r="T39" s="2"/>
      <c r="U39" s="6"/>
      <c r="V39" s="31"/>
      <c r="W39" s="2" t="s">
        <v>31</v>
      </c>
      <c r="X39" s="14" t="s">
        <v>152</v>
      </c>
      <c r="Y39" s="5" t="e">
        <f>VLOOKUP(A39,'[4]chen TL'!$D$2:$BD$77,53,0)</f>
        <v>#N/A</v>
      </c>
      <c r="Z39" s="2" t="e">
        <f>VLOOKUP(A39,'[4]chen TL'!$D$2:$R$83,15,0)</f>
        <v>#N/A</v>
      </c>
      <c r="AA39" s="2" t="e">
        <f>VLOOKUP(A39,'[4]chen TL'!$D$2:$U$83,18,0)</f>
        <v>#N/A</v>
      </c>
      <c r="AB39" s="2" t="e">
        <f>VLOOKUP(A39,'[4]chen TL'!$D$2:$X$83,21,0)</f>
        <v>#N/A</v>
      </c>
      <c r="AC39" s="2" t="e">
        <f>VLOOKUP(A39,'[4]chen TL'!$D$2:$AA$83,24,0)</f>
        <v>#N/A</v>
      </c>
      <c r="AD39" s="2" t="e">
        <f>VLOOKUP(A39,'[4]chen TL'!$D$2:$AD$83,27,0)</f>
        <v>#N/A</v>
      </c>
      <c r="AE39" s="2" t="e">
        <f>VLOOKUP(A39,'[4]chen TL'!$D$2:$AT$83,43,0)</f>
        <v>#N/A</v>
      </c>
      <c r="AF39" s="1" t="s">
        <v>381</v>
      </c>
      <c r="AG39" s="46" t="s">
        <v>382</v>
      </c>
      <c r="AH39" s="5"/>
      <c r="AI39" s="5"/>
      <c r="AJ39" s="5"/>
      <c r="AK39" s="4" t="e">
        <f>VLOOKUP(A39,#REF!,16,0)</f>
        <v>#REF!</v>
      </c>
    </row>
    <row r="40" spans="1:37" ht="63" customHeight="1" x14ac:dyDescent="0.25">
      <c r="A40" s="13" t="str">
        <f t="shared" si="0"/>
        <v>Nguyễn Anh Vũ 09/05/1986</v>
      </c>
      <c r="B40" s="15">
        <v>34</v>
      </c>
      <c r="C40" s="14">
        <f>VLOOKUP(A40,'[1]tong d1-d2'!$A$7:$C$503,3,0)</f>
        <v>16055139</v>
      </c>
      <c r="D40" s="44" t="s">
        <v>383</v>
      </c>
      <c r="E40" s="45" t="s">
        <v>384</v>
      </c>
      <c r="F40" s="23" t="str">
        <f t="shared" si="1"/>
        <v>Nguyễn Anh Vũ</v>
      </c>
      <c r="G40" s="29" t="s">
        <v>385</v>
      </c>
      <c r="H40" s="14" t="str">
        <f>VLOOKUP(A40,'[1]tong d1-d2'!$A$7:$G$503,7,0)</f>
        <v>Vĩnh Phúc</v>
      </c>
      <c r="I40" s="15" t="str">
        <f>VLOOKUP(A40,'[1]tong d1-d2'!$A$7:$E$503,5,0)</f>
        <v>Nam</v>
      </c>
      <c r="J40" s="15" t="str">
        <f>VLOOKUP(A40,'[2]fie nguon'!$C$2:$H$462,6,0)</f>
        <v>Quản lý Kinh tế</v>
      </c>
      <c r="K40" s="15" t="str">
        <f>VLOOKUP(A40,'[2]fie nguon'!$C$2:$J$462,8,0)</f>
        <v>QH-2016-E.CH</v>
      </c>
      <c r="L40" s="15" t="str">
        <f>VLOOKUP(A40,'[2]fie nguon'!$C$2:$I$462,7,0)</f>
        <v>60340410</v>
      </c>
      <c r="M40" s="2" t="s">
        <v>158</v>
      </c>
      <c r="N40" s="2"/>
      <c r="O40" s="15" t="str">
        <f>VLOOKUP(A40,'[2]fie nguon'!$C$2:$L$462,10,0)</f>
        <v>Quản lý nhân lực tại Trường Đại học sân khấu điện ảnh Hà Nội</v>
      </c>
      <c r="P40" s="15" t="str">
        <f>VLOOKUP(A40,'[2]fie nguon'!$C$2:$M$462,11,0)</f>
        <v>GS.TS. Phan Huy Đường</v>
      </c>
      <c r="Q40" s="15" t="str">
        <f>VLOOKUP(A40,'[2]fie nguon'!$C$2:$N$462,12,0)</f>
        <v xml:space="preserve"> Trường ĐH Kinh tế, ĐHQG Hà Nội</v>
      </c>
      <c r="R40" s="15" t="str">
        <f>VLOOKUP(A40,'[2]fie nguon'!$C$2:$R$462,16,0)</f>
        <v>3006/ĐHKT-QĐ ngày 8/11/2017</v>
      </c>
      <c r="S40" s="2" t="e">
        <f>VLOOKUP(A40,'[4]chen TL'!$D$2:$AI$83,32,0)</f>
        <v>#N/A</v>
      </c>
      <c r="T40" s="2" t="e">
        <f>VLOOKUP(#REF!,'[4]chen TL'!$D$2:$AD$83,27,0)</f>
        <v>#REF!</v>
      </c>
      <c r="U40" s="6" t="e">
        <f>VLOOKUP(A40,'[4]chen TL'!$D$2:$AL$83,35,0)</f>
        <v>#N/A</v>
      </c>
      <c r="V40" s="31" t="e">
        <f t="shared" si="2"/>
        <v>#N/A</v>
      </c>
      <c r="W40" s="2" t="s">
        <v>31</v>
      </c>
      <c r="X40" s="14" t="str">
        <f>VLOOKUP(A40,'[1]tong d1-d2'!$A$7:$J$503,10,0)</f>
        <v>2350/QĐ-ĐHKT ngày 25/8/2016 của Hiệu trưởng Trường ĐHKT</v>
      </c>
      <c r="Y40" s="5" t="e">
        <f>VLOOKUP(A40,'[4]chen TL'!$D$2:$BD$77,53,0)</f>
        <v>#N/A</v>
      </c>
      <c r="Z40" s="2" t="e">
        <f>VLOOKUP(A40,'[4]chen TL'!$D$2:$R$83,15,0)</f>
        <v>#N/A</v>
      </c>
      <c r="AA40" s="2" t="e">
        <f>VLOOKUP(A40,'[4]chen TL'!$D$2:$U$83,18,0)</f>
        <v>#N/A</v>
      </c>
      <c r="AB40" s="2" t="e">
        <f>VLOOKUP(A40,'[4]chen TL'!$D$2:$X$83,21,0)</f>
        <v>#N/A</v>
      </c>
      <c r="AC40" s="2" t="e">
        <f>VLOOKUP(A40,'[4]chen TL'!$D$2:$AA$83,24,0)</f>
        <v>#N/A</v>
      </c>
      <c r="AD40" s="2" t="e">
        <f>VLOOKUP(A40,'[4]chen TL'!$D$2:$AD$83,27,0)</f>
        <v>#N/A</v>
      </c>
      <c r="AE40" s="2" t="e">
        <f>VLOOKUP(A40,'[4]chen TL'!$D$2:$AT$83,43,0)</f>
        <v>#N/A</v>
      </c>
      <c r="AF40" s="1" t="s">
        <v>386</v>
      </c>
      <c r="AG40" s="46" t="s">
        <v>387</v>
      </c>
      <c r="AH40" s="5">
        <f>6075*2</f>
        <v>12150</v>
      </c>
      <c r="AI40" s="5"/>
      <c r="AJ40" s="5"/>
      <c r="AK40" s="4" t="e">
        <f>VLOOKUP(A40,#REF!,16,0)</f>
        <v>#REF!</v>
      </c>
    </row>
    <row r="41" spans="1:37" ht="63" customHeight="1" x14ac:dyDescent="0.25">
      <c r="A41" s="13" t="str">
        <f t="shared" si="0"/>
        <v>Nguyễn Thu Hương 21/09/1986</v>
      </c>
      <c r="B41" s="15">
        <v>35</v>
      </c>
      <c r="C41" s="14">
        <v>17058067</v>
      </c>
      <c r="D41" s="44" t="s">
        <v>388</v>
      </c>
      <c r="E41" s="45" t="s">
        <v>122</v>
      </c>
      <c r="F41" s="23" t="s">
        <v>390</v>
      </c>
      <c r="G41" s="29" t="s">
        <v>389</v>
      </c>
      <c r="H41" s="14" t="s">
        <v>359</v>
      </c>
      <c r="I41" s="15" t="s">
        <v>33</v>
      </c>
      <c r="J41" s="15" t="s">
        <v>146</v>
      </c>
      <c r="K41" s="15" t="s">
        <v>147</v>
      </c>
      <c r="L41" s="15">
        <v>60340102</v>
      </c>
      <c r="M41" s="2" t="s">
        <v>35</v>
      </c>
      <c r="N41" s="2"/>
      <c r="O41" s="15" t="s">
        <v>391</v>
      </c>
      <c r="P41" s="15" t="s">
        <v>281</v>
      </c>
      <c r="Q41" s="15" t="s">
        <v>150</v>
      </c>
      <c r="R41" s="15" t="s">
        <v>392</v>
      </c>
      <c r="S41" s="2"/>
      <c r="T41" s="2"/>
      <c r="U41" s="6"/>
      <c r="V41" s="31"/>
      <c r="W41" s="2" t="s">
        <v>31</v>
      </c>
      <c r="X41" s="14" t="s">
        <v>152</v>
      </c>
      <c r="Y41" s="5" t="e">
        <f>VLOOKUP(A41,'[4]chen TL'!$D$2:$BD$77,53,0)</f>
        <v>#N/A</v>
      </c>
      <c r="Z41" s="2" t="e">
        <f>VLOOKUP(A41,'[4]chen TL'!$D$2:$R$83,15,0)</f>
        <v>#N/A</v>
      </c>
      <c r="AA41" s="2" t="e">
        <f>VLOOKUP(A41,'[4]chen TL'!$D$2:$U$83,18,0)</f>
        <v>#N/A</v>
      </c>
      <c r="AB41" s="2" t="e">
        <f>VLOOKUP(A41,'[4]chen TL'!$D$2:$X$83,21,0)</f>
        <v>#N/A</v>
      </c>
      <c r="AC41" s="2" t="e">
        <f>VLOOKUP(A41,'[4]chen TL'!$D$2:$AA$83,24,0)</f>
        <v>#N/A</v>
      </c>
      <c r="AD41" s="2" t="e">
        <f>VLOOKUP(A41,'[4]chen TL'!$D$2:$AD$83,27,0)</f>
        <v>#N/A</v>
      </c>
      <c r="AE41" s="2" t="e">
        <f>VLOOKUP(A41,'[4]chen TL'!$D$2:$AT$83,43,0)</f>
        <v>#N/A</v>
      </c>
      <c r="AF41" s="1" t="s">
        <v>393</v>
      </c>
      <c r="AG41" s="46" t="s">
        <v>394</v>
      </c>
      <c r="AH41" s="5"/>
      <c r="AI41" s="5"/>
      <c r="AJ41" s="5"/>
      <c r="AK41" s="4" t="e">
        <f>VLOOKUP(A41,#REF!,16,0)</f>
        <v>#REF!</v>
      </c>
    </row>
    <row r="42" spans="1:37" ht="84.75" customHeight="1" x14ac:dyDescent="0.25">
      <c r="A42" s="13" t="str">
        <f t="shared" si="0"/>
        <v>Trịnh Thị Bích Nga 21/08/1982</v>
      </c>
      <c r="B42" s="15">
        <v>36</v>
      </c>
      <c r="C42" s="14">
        <v>17058004</v>
      </c>
      <c r="D42" s="44" t="s">
        <v>395</v>
      </c>
      <c r="E42" s="45" t="s">
        <v>267</v>
      </c>
      <c r="F42" s="23" t="s">
        <v>396</v>
      </c>
      <c r="G42" s="29" t="s">
        <v>397</v>
      </c>
      <c r="H42" s="14" t="s">
        <v>376</v>
      </c>
      <c r="I42" s="15" t="s">
        <v>33</v>
      </c>
      <c r="J42" s="15" t="s">
        <v>398</v>
      </c>
      <c r="K42" s="15" t="s">
        <v>147</v>
      </c>
      <c r="L42" s="15">
        <v>60310106</v>
      </c>
      <c r="M42" s="2" t="s">
        <v>286</v>
      </c>
      <c r="N42" s="2"/>
      <c r="O42" s="15" t="s">
        <v>399</v>
      </c>
      <c r="P42" s="15" t="s">
        <v>400</v>
      </c>
      <c r="Q42" s="15" t="s">
        <v>150</v>
      </c>
      <c r="R42" s="15" t="s">
        <v>401</v>
      </c>
      <c r="S42" s="2"/>
      <c r="T42" s="2"/>
      <c r="U42" s="6"/>
      <c r="V42" s="31"/>
      <c r="W42" s="2" t="s">
        <v>31</v>
      </c>
      <c r="X42" s="14" t="s">
        <v>152</v>
      </c>
      <c r="Y42" s="5" t="e">
        <f>VLOOKUP(A42,'[4]chen TL'!$D$2:$BD$77,53,0)</f>
        <v>#N/A</v>
      </c>
      <c r="Z42" s="2" t="e">
        <f>VLOOKUP(A42,'[4]chen TL'!$D$2:$R$83,15,0)</f>
        <v>#N/A</v>
      </c>
      <c r="AA42" s="2" t="e">
        <f>VLOOKUP(A42,'[4]chen TL'!$D$2:$U$83,18,0)</f>
        <v>#N/A</v>
      </c>
      <c r="AB42" s="2" t="e">
        <f>VLOOKUP(A42,'[4]chen TL'!$D$2:$X$83,21,0)</f>
        <v>#N/A</v>
      </c>
      <c r="AC42" s="2" t="e">
        <f>VLOOKUP(A42,'[4]chen TL'!$D$2:$AA$83,24,0)</f>
        <v>#N/A</v>
      </c>
      <c r="AD42" s="2" t="e">
        <f>VLOOKUP(A42,'[4]chen TL'!$D$2:$AD$83,27,0)</f>
        <v>#N/A</v>
      </c>
      <c r="AE42" s="2" t="e">
        <f>VLOOKUP(A42,'[4]chen TL'!$D$2:$AT$83,43,0)</f>
        <v>#N/A</v>
      </c>
      <c r="AF42" s="1" t="s">
        <v>402</v>
      </c>
      <c r="AG42" s="46" t="s">
        <v>403</v>
      </c>
      <c r="AH42" s="5"/>
      <c r="AI42" s="5"/>
      <c r="AJ42" s="5"/>
      <c r="AK42" s="4" t="e">
        <f>VLOOKUP(A42,#REF!,16,0)</f>
        <v>#REF!</v>
      </c>
    </row>
    <row r="43" spans="1:37" ht="81.75" customHeight="1" x14ac:dyDescent="0.25">
      <c r="A43" s="13" t="str">
        <f t="shared" si="0"/>
        <v>Chử Thị Ngọc Bích 28/11/1982</v>
      </c>
      <c r="B43" s="15">
        <v>37</v>
      </c>
      <c r="C43" s="14">
        <v>17058051</v>
      </c>
      <c r="D43" s="44" t="s">
        <v>404</v>
      </c>
      <c r="E43" s="45" t="s">
        <v>405</v>
      </c>
      <c r="F43" s="23" t="s">
        <v>406</v>
      </c>
      <c r="G43" s="29" t="s">
        <v>407</v>
      </c>
      <c r="H43" s="14" t="s">
        <v>32</v>
      </c>
      <c r="I43" s="15" t="s">
        <v>33</v>
      </c>
      <c r="J43" s="15" t="s">
        <v>146</v>
      </c>
      <c r="K43" s="15" t="s">
        <v>147</v>
      </c>
      <c r="L43" s="15">
        <v>60340102</v>
      </c>
      <c r="M43" s="2" t="s">
        <v>35</v>
      </c>
      <c r="N43" s="2"/>
      <c r="O43" s="15" t="s">
        <v>408</v>
      </c>
      <c r="P43" s="15" t="s">
        <v>341</v>
      </c>
      <c r="Q43" s="15" t="s">
        <v>150</v>
      </c>
      <c r="R43" s="15" t="s">
        <v>409</v>
      </c>
      <c r="S43" s="2"/>
      <c r="T43" s="2"/>
      <c r="U43" s="6"/>
      <c r="V43" s="31"/>
      <c r="W43" s="2" t="s">
        <v>31</v>
      </c>
      <c r="X43" s="14" t="s">
        <v>152</v>
      </c>
      <c r="Y43" s="5" t="e">
        <f>VLOOKUP(A43,'[4]chen TL'!$D$2:$BD$77,53,0)</f>
        <v>#N/A</v>
      </c>
      <c r="Z43" s="2" t="e">
        <f>VLOOKUP(A43,'[4]chen TL'!$D$2:$R$83,15,0)</f>
        <v>#N/A</v>
      </c>
      <c r="AA43" s="2" t="e">
        <f>VLOOKUP(A43,'[4]chen TL'!$D$2:$U$83,18,0)</f>
        <v>#N/A</v>
      </c>
      <c r="AB43" s="2" t="e">
        <f>VLOOKUP(A43,'[4]chen TL'!$D$2:$X$83,21,0)</f>
        <v>#N/A</v>
      </c>
      <c r="AC43" s="2" t="e">
        <f>VLOOKUP(A43,'[4]chen TL'!$D$2:$AA$83,24,0)</f>
        <v>#N/A</v>
      </c>
      <c r="AD43" s="2" t="e">
        <f>VLOOKUP(A43,'[4]chen TL'!$D$2:$AD$83,27,0)</f>
        <v>#N/A</v>
      </c>
      <c r="AE43" s="2" t="e">
        <f>VLOOKUP(A43,'[4]chen TL'!$D$2:$AT$83,43,0)</f>
        <v>#N/A</v>
      </c>
      <c r="AF43" s="1" t="s">
        <v>410</v>
      </c>
      <c r="AG43" s="46" t="s">
        <v>411</v>
      </c>
      <c r="AH43" s="5"/>
      <c r="AI43" s="5"/>
      <c r="AJ43" s="5" t="s">
        <v>197</v>
      </c>
      <c r="AK43" s="4" t="e">
        <f>VLOOKUP(A43,#REF!,16,0)</f>
        <v>#REF!</v>
      </c>
    </row>
    <row r="44" spans="1:37" ht="78" customHeight="1" x14ac:dyDescent="0.25">
      <c r="A44" s="13" t="str">
        <f t="shared" si="0"/>
        <v>Đặng Thị Nguyệt Ánh 24/06/1988</v>
      </c>
      <c r="B44" s="15">
        <v>38</v>
      </c>
      <c r="C44" s="14">
        <f>VLOOKUP(A44,'[1]tong d1-d2'!$A$7:$C$503,3,0)</f>
        <v>16055432</v>
      </c>
      <c r="D44" s="44" t="s">
        <v>412</v>
      </c>
      <c r="E44" s="45" t="s">
        <v>413</v>
      </c>
      <c r="F44" s="23" t="str">
        <f t="shared" si="1"/>
        <v>Đặng Thị Nguyệt Ánh</v>
      </c>
      <c r="G44" s="29" t="s">
        <v>414</v>
      </c>
      <c r="H44" s="14" t="str">
        <f>VLOOKUP(A44,'[1]tong d1-d2'!$A$7:$G$503,7,0)</f>
        <v>Hà Nội</v>
      </c>
      <c r="I44" s="15" t="str">
        <f>VLOOKUP(A44,'[1]tong d1-d2'!$A$7:$E$503,5,0)</f>
        <v>Nữ</v>
      </c>
      <c r="J44" s="15" t="str">
        <f>VLOOKUP(A44,'[2]fie nguon'!$C$2:$H$462,6,0)</f>
        <v>Tài chính - Ngân hàng</v>
      </c>
      <c r="K44" s="15" t="str">
        <f>VLOOKUP(A44,'[2]fie nguon'!$C$2:$J$462,8,0)</f>
        <v>QH-2016-E</v>
      </c>
      <c r="L44" s="15" t="str">
        <f>VLOOKUP(A44,'[2]fie nguon'!$C$2:$I$462,7,0)</f>
        <v>60340201</v>
      </c>
      <c r="M44" s="2" t="s">
        <v>34</v>
      </c>
      <c r="N44" s="2"/>
      <c r="O44" s="15" t="str">
        <f>VLOOKUP(A44,'[2]fie nguon'!$C$2:$L$462,10,0)</f>
        <v>Phát triển huy động vốn tại Ngân hàng TMCP Phát triển thành phố Hồ Chí Minh - Chi nhánh Hồ Gươm</v>
      </c>
      <c r="P44" s="15" t="str">
        <f>VLOOKUP(A44,'[2]fie nguon'!$C$2:$M$462,11,0)</f>
        <v>TS. Nguyễn Phú Hà</v>
      </c>
      <c r="Q44" s="15" t="str">
        <f>VLOOKUP(A44,'[2]fie nguon'!$C$2:$N$462,12,0)</f>
        <v xml:space="preserve"> Trường ĐH Kinh tế, ĐHQG Hà Nội</v>
      </c>
      <c r="R44" s="15" t="str">
        <f>VLOOKUP(A44,'[2]fie nguon'!$C$2:$R$462,16,0)</f>
        <v>1067/ĐHKT-QĐ ngày 17/04/2018</v>
      </c>
      <c r="S44" s="2" t="e">
        <f>VLOOKUP(A44,'[4]chen TL'!$D$2:$AI$83,32,0)</f>
        <v>#N/A</v>
      </c>
      <c r="T44" s="2" t="e">
        <f>VLOOKUP(#REF!,'[4]chen TL'!$D$2:$AD$83,27,0)</f>
        <v>#REF!</v>
      </c>
      <c r="U44" s="6" t="e">
        <f>VLOOKUP(A44,'[4]chen TL'!$D$2:$AL$83,35,0)</f>
        <v>#N/A</v>
      </c>
      <c r="V44" s="31" t="e">
        <f t="shared" si="2"/>
        <v>#N/A</v>
      </c>
      <c r="W44" s="2" t="s">
        <v>31</v>
      </c>
      <c r="X44" s="14" t="str">
        <f>VLOOKUP(A44,'[1]tong d1-d2'!$A$7:$J$503,10,0)</f>
        <v>4094/QĐ-ĐHKT ngày 16/12/2016 của Hiệu trưởng Trường ĐHKT</v>
      </c>
      <c r="Y44" s="5" t="e">
        <f>VLOOKUP(A44,'[4]chen TL'!$D$2:$BD$77,53,0)</f>
        <v>#N/A</v>
      </c>
      <c r="Z44" s="2" t="e">
        <f>VLOOKUP(A44,'[4]chen TL'!$D$2:$R$83,15,0)</f>
        <v>#N/A</v>
      </c>
      <c r="AA44" s="2" t="e">
        <f>VLOOKUP(A44,'[4]chen TL'!$D$2:$U$83,18,0)</f>
        <v>#N/A</v>
      </c>
      <c r="AB44" s="2" t="e">
        <f>VLOOKUP(A44,'[4]chen TL'!$D$2:$X$83,21,0)</f>
        <v>#N/A</v>
      </c>
      <c r="AC44" s="2" t="e">
        <f>VLOOKUP(A44,'[4]chen TL'!$D$2:$AA$83,24,0)</f>
        <v>#N/A</v>
      </c>
      <c r="AD44" s="2" t="e">
        <f>VLOOKUP(A44,'[4]chen TL'!$D$2:$AD$83,27,0)</f>
        <v>#N/A</v>
      </c>
      <c r="AE44" s="2" t="e">
        <f>VLOOKUP(A44,'[4]chen TL'!$D$2:$AT$83,43,0)</f>
        <v>#N/A</v>
      </c>
      <c r="AF44" s="1" t="s">
        <v>415</v>
      </c>
      <c r="AG44" s="46" t="s">
        <v>416</v>
      </c>
      <c r="AH44" s="5"/>
      <c r="AI44" s="5"/>
      <c r="AJ44" s="5"/>
      <c r="AK44" s="4" t="e">
        <f>VLOOKUP(A44,#REF!,16,0)</f>
        <v>#REF!</v>
      </c>
    </row>
    <row r="45" spans="1:37" ht="81" customHeight="1" x14ac:dyDescent="0.25">
      <c r="A45" s="13" t="str">
        <f t="shared" si="0"/>
        <v>Nguyễn Ngọc Dung 15/07/1989</v>
      </c>
      <c r="B45" s="15">
        <v>39</v>
      </c>
      <c r="C45" s="14">
        <f>VLOOKUP(A45,'[1]tong d1-d2'!$A$7:$C$503,3,0)</f>
        <v>16055329</v>
      </c>
      <c r="D45" s="44" t="s">
        <v>337</v>
      </c>
      <c r="E45" s="45" t="s">
        <v>427</v>
      </c>
      <c r="F45" s="23" t="s">
        <v>428</v>
      </c>
      <c r="G45" s="29" t="s">
        <v>429</v>
      </c>
      <c r="H45" s="14" t="str">
        <f>VLOOKUP(A45,'[1]tong d1-d2'!$A$7:$G$503,7,0)</f>
        <v>Hà Nội</v>
      </c>
      <c r="I45" s="15" t="str">
        <f>VLOOKUP(A45,'[1]tong d1-d2'!$A$7:$E$503,5,0)</f>
        <v>Nữ</v>
      </c>
      <c r="J45" s="15" t="str">
        <f>VLOOKUP(A45,'[2]fie nguon'!$C$2:$H$462,6,0)</f>
        <v>Quản lý kinh tế</v>
      </c>
      <c r="K45" s="15" t="str">
        <f>VLOOKUP(A45,'[2]fie nguon'!$C$2:$J$462,8,0)</f>
        <v>QH-2016-E</v>
      </c>
      <c r="L45" s="15" t="str">
        <f>VLOOKUP(A45,'[2]fie nguon'!$C$2:$I$462,7,0)</f>
        <v>60340410</v>
      </c>
      <c r="M45" s="2"/>
      <c r="N45" s="2"/>
      <c r="O45" s="15" t="str">
        <f>VLOOKUP(A45,'[2]fie nguon'!$C$2:$L$462,10,0)</f>
        <v>Quản lý vốn đầu tư xây dựng cơ bản từ ngân sách nhà nước trên địa bàn Quận Cầu Giấy, thành phố Hà Nội</v>
      </c>
      <c r="P45" s="15" t="str">
        <f>VLOOKUP(A45,'[2]fie nguon'!$C$2:$M$462,11,0)</f>
        <v>PGS.TS. Lê Danh Tốn</v>
      </c>
      <c r="Q45" s="15" t="str">
        <f>VLOOKUP(A45,'[2]fie nguon'!$C$2:$N$462,12,0)</f>
        <v xml:space="preserve"> Trường ĐH Kinh tế, ĐHQG Hà Nội</v>
      </c>
      <c r="R45" s="15" t="str">
        <f>VLOOKUP(A45,'[2]fie nguon'!$C$2:$R$462,16,0)</f>
        <v>2171/ĐHKT-QĐ ngày 15/8/2018</v>
      </c>
      <c r="S45" s="2" t="e">
        <f>VLOOKUP(A45,'[4]chen TL'!$D$2:$AI$83,32,0)</f>
        <v>#N/A</v>
      </c>
      <c r="T45" s="2" t="e">
        <f>VLOOKUP(#REF!,'[4]chen TL'!$D$2:$AD$83,27,0)</f>
        <v>#REF!</v>
      </c>
      <c r="U45" s="6" t="e">
        <f>VLOOKUP(A45,'[4]chen TL'!$D$2:$AL$83,35,0)</f>
        <v>#N/A</v>
      </c>
      <c r="V45" s="31" t="e">
        <f t="shared" si="2"/>
        <v>#N/A</v>
      </c>
      <c r="W45" s="2"/>
      <c r="X45" s="14" t="str">
        <f>VLOOKUP(A45,'[1]tong d1-d2'!$A$7:$J$503,10,0)</f>
        <v>4094/QĐ-ĐHKT ngày 16/12/2016 của Hiệu trưởng Trường ĐHKT</v>
      </c>
      <c r="Y45" s="5" t="e">
        <f>VLOOKUP(A45,'[4]chen TL'!$D$2:$BD$77,53,0)</f>
        <v>#N/A</v>
      </c>
      <c r="Z45" s="2" t="e">
        <f>VLOOKUP(A45,'[4]chen TL'!$D$2:$R$83,15,0)</f>
        <v>#N/A</v>
      </c>
      <c r="AA45" s="2" t="e">
        <f>VLOOKUP(A45,'[4]chen TL'!$D$2:$U$83,18,0)</f>
        <v>#N/A</v>
      </c>
      <c r="AB45" s="2" t="e">
        <f>VLOOKUP(A45,'[4]chen TL'!$D$2:$X$83,21,0)</f>
        <v>#N/A</v>
      </c>
      <c r="AC45" s="2" t="e">
        <f>VLOOKUP(A45,'[4]chen TL'!$D$2:$AA$83,24,0)</f>
        <v>#N/A</v>
      </c>
      <c r="AD45" s="2" t="e">
        <f>VLOOKUP(A45,'[4]chen TL'!$D$2:$AD$83,27,0)</f>
        <v>#N/A</v>
      </c>
      <c r="AE45" s="2" t="e">
        <f>VLOOKUP(A45,'[4]chen TL'!$D$2:$AT$83,43,0)</f>
        <v>#N/A</v>
      </c>
      <c r="AF45" s="1"/>
      <c r="AG45" s="46"/>
      <c r="AH45" s="5" t="s">
        <v>430</v>
      </c>
      <c r="AI45" s="5"/>
      <c r="AJ45" s="5"/>
      <c r="AK45" s="4" t="e">
        <f>VLOOKUP(A45,#REF!,16,0)</f>
        <v>#REF!</v>
      </c>
    </row>
    <row r="46" spans="1:37" ht="71.25" customHeight="1" x14ac:dyDescent="0.25">
      <c r="A46" s="13" t="str">
        <f t="shared" si="0"/>
        <v>Vũ Hà Huyền 20/10/1992</v>
      </c>
      <c r="B46" s="15">
        <v>40</v>
      </c>
      <c r="C46" s="14">
        <f>VLOOKUP(A46,'[1]tong d1-d2'!$A$7:$C$503,3,0)</f>
        <v>16055455</v>
      </c>
      <c r="D46" s="44" t="s">
        <v>435</v>
      </c>
      <c r="E46" s="45" t="s">
        <v>200</v>
      </c>
      <c r="F46" s="23" t="str">
        <f t="shared" si="1"/>
        <v>Vũ Hà Huyền</v>
      </c>
      <c r="G46" s="29" t="s">
        <v>436</v>
      </c>
      <c r="H46" s="14" t="str">
        <f>VLOOKUP(A46,'[1]tong d1-d2'!$A$7:$G$503,7,0)</f>
        <v>Hà Nội</v>
      </c>
      <c r="I46" s="15" t="str">
        <f>VLOOKUP(A46,'[1]tong d1-d2'!$A$7:$E$503,5,0)</f>
        <v>Nữ</v>
      </c>
      <c r="J46" s="15" t="str">
        <f>VLOOKUP(A46,'[2]fie nguon'!$C$2:$H$462,6,0)</f>
        <v>Tài chính - Ngân hàng</v>
      </c>
      <c r="K46" s="15" t="str">
        <f>VLOOKUP(A46,'[2]fie nguon'!$C$2:$J$462,8,0)</f>
        <v>QH-2016-E</v>
      </c>
      <c r="L46" s="15" t="str">
        <f>VLOOKUP(A46,'[2]fie nguon'!$C$2:$I$462,7,0)</f>
        <v>60340201</v>
      </c>
      <c r="M46" s="2" t="s">
        <v>34</v>
      </c>
      <c r="N46" s="2"/>
      <c r="O46" s="15" t="str">
        <f>VLOOKUP(A46,'[2]fie nguon'!$C$2:$L$462,10,0)</f>
        <v>Vai trò của Hiệp hội ngân hàng trong việc thực thi chính sách tiền tệ ở Việt Nam</v>
      </c>
      <c r="P46" s="15" t="str">
        <f>VLOOKUP(A46,'[2]fie nguon'!$C$2:$M$462,11,0)</f>
        <v>TS. Lê Thị Kim Xuân</v>
      </c>
      <c r="Q46" s="15" t="str">
        <f>VLOOKUP(A46,'[2]fie nguon'!$C$2:$N$462,12,0)</f>
        <v>Hiệp hội Ngân hàng Việt Nam</v>
      </c>
      <c r="R46" s="15" t="str">
        <f>VLOOKUP(A46,'[2]fie nguon'!$C$2:$R$462,16,0)</f>
        <v>1087/ĐHKT-QĐ ngày 17/04/2018</v>
      </c>
      <c r="S46" s="2" t="e">
        <f>VLOOKUP(A46,'[4]chen TL'!$D$2:$AI$83,32,0)</f>
        <v>#N/A</v>
      </c>
      <c r="T46" s="2" t="e">
        <f>VLOOKUP(#REF!,'[4]chen TL'!$D$2:$AD$83,27,0)</f>
        <v>#REF!</v>
      </c>
      <c r="U46" s="6" t="e">
        <f>VLOOKUP(A46,'[4]chen TL'!$D$2:$AL$83,35,0)</f>
        <v>#N/A</v>
      </c>
      <c r="V46" s="31" t="e">
        <f t="shared" si="2"/>
        <v>#N/A</v>
      </c>
      <c r="W46" s="2" t="s">
        <v>438</v>
      </c>
      <c r="X46" s="14" t="str">
        <f>VLOOKUP(A46,'[1]tong d1-d2'!$A$7:$J$503,10,0)</f>
        <v>4094/QĐ-ĐHKT ngày 16/12/2016 của Hiệu trưởng Trường ĐHKT</v>
      </c>
      <c r="Y46" s="5" t="e">
        <f>VLOOKUP(A46,'[4]chen TL'!$D$2:$BD$77,53,0)</f>
        <v>#N/A</v>
      </c>
      <c r="Z46" s="2" t="e">
        <f>VLOOKUP(A46,'[4]chen TL'!$D$2:$R$83,15,0)</f>
        <v>#N/A</v>
      </c>
      <c r="AA46" s="2" t="e">
        <f>VLOOKUP(A46,'[4]chen TL'!$D$2:$U$83,18,0)</f>
        <v>#N/A</v>
      </c>
      <c r="AB46" s="2" t="e">
        <f>VLOOKUP(A46,'[4]chen TL'!$D$2:$X$83,21,0)</f>
        <v>#N/A</v>
      </c>
      <c r="AC46" s="2" t="e">
        <f>VLOOKUP(A46,'[4]chen TL'!$D$2:$AA$83,24,0)</f>
        <v>#N/A</v>
      </c>
      <c r="AD46" s="2" t="e">
        <f>VLOOKUP(A46,'[4]chen TL'!$D$2:$AD$83,27,0)</f>
        <v>#N/A</v>
      </c>
      <c r="AE46" s="2" t="e">
        <f>VLOOKUP(A46,'[4]chen TL'!$D$2:$AT$83,43,0)</f>
        <v>#N/A</v>
      </c>
      <c r="AF46" s="1" t="s">
        <v>439</v>
      </c>
      <c r="AG46" s="46" t="s">
        <v>440</v>
      </c>
      <c r="AH46" s="5">
        <v>6075</v>
      </c>
      <c r="AI46" s="5"/>
      <c r="AJ46" s="5"/>
      <c r="AK46" s="4" t="e">
        <f>VLOOKUP(A46,#REF!,16,0)</f>
        <v>#REF!</v>
      </c>
    </row>
    <row r="47" spans="1:37" ht="71.25" customHeight="1" x14ac:dyDescent="0.25">
      <c r="A47" s="13" t="str">
        <f t="shared" si="0"/>
        <v>Nguyễn Thị Thu Hà 19/03/1992</v>
      </c>
      <c r="B47" s="15">
        <v>41</v>
      </c>
      <c r="C47" s="14">
        <f>VLOOKUP(A47,'[1]tong d1-d2'!$A$7:$C$503,3,0)</f>
        <v>16055443</v>
      </c>
      <c r="D47" s="44" t="s">
        <v>215</v>
      </c>
      <c r="E47" s="45" t="s">
        <v>441</v>
      </c>
      <c r="F47" s="23" t="str">
        <f t="shared" si="1"/>
        <v>Nguyễn Thị Thu Hà</v>
      </c>
      <c r="G47" s="29" t="s">
        <v>307</v>
      </c>
      <c r="H47" s="14" t="str">
        <f>VLOOKUP(A47,'[1]tong d1-d2'!$A$7:$G$503,7,0)</f>
        <v>Nam Định</v>
      </c>
      <c r="I47" s="15" t="str">
        <f>VLOOKUP(A47,'[1]tong d1-d2'!$A$7:$E$503,5,0)</f>
        <v>Nữ</v>
      </c>
      <c r="J47" s="15" t="str">
        <f>VLOOKUP(A47,'[2]fie nguon'!$C$2:$H$462,6,0)</f>
        <v>Tài chính - Ngân hàng</v>
      </c>
      <c r="K47" s="15" t="str">
        <f>VLOOKUP(A47,'[2]fie nguon'!$C$2:$J$462,8,0)</f>
        <v>QH-2016-E</v>
      </c>
      <c r="L47" s="15" t="str">
        <f>VLOOKUP(A47,'[2]fie nguon'!$C$2:$I$462,7,0)</f>
        <v>60340201</v>
      </c>
      <c r="M47" s="2" t="s">
        <v>34</v>
      </c>
      <c r="N47" s="2"/>
      <c r="O47" s="15" t="str">
        <f>VLOOKUP(A47,'[2]fie nguon'!$C$2:$L$462,10,0)</f>
        <v>Phát triển cho vay hộ nghèo và các đối tượng chính sách tại Ngân hàng Chính sách xã hội chi nhánh tỉnh Nam Định</v>
      </c>
      <c r="P47" s="15" t="str">
        <f>VLOOKUP(A47,'[2]fie nguon'!$C$2:$M$462,11,0)</f>
        <v>TS. Nguyễn Phú Hà</v>
      </c>
      <c r="Q47" s="15" t="str">
        <f>VLOOKUP(A47,'[2]fie nguon'!$C$2:$N$462,12,0)</f>
        <v xml:space="preserve"> Trường ĐH Kinh tế, ĐHQG Hà Nội</v>
      </c>
      <c r="R47" s="15" t="str">
        <f>VLOOKUP(A47,'[2]fie nguon'!$C$2:$R$462,16,0)</f>
        <v>1077/ĐHKT-QĐ ngày 17/04/2018</v>
      </c>
      <c r="S47" s="2" t="e">
        <f>VLOOKUP(A47,'[4]chen TL'!$D$2:$AI$83,32,0)</f>
        <v>#N/A</v>
      </c>
      <c r="T47" s="2" t="e">
        <f>VLOOKUP(#REF!,'[4]chen TL'!$D$2:$AD$83,27,0)</f>
        <v>#REF!</v>
      </c>
      <c r="U47" s="6" t="e">
        <f>VLOOKUP(A47,'[4]chen TL'!$D$2:$AL$83,35,0)</f>
        <v>#N/A</v>
      </c>
      <c r="V47" s="31" t="e">
        <f t="shared" si="2"/>
        <v>#N/A</v>
      </c>
      <c r="W47" s="2" t="s">
        <v>31</v>
      </c>
      <c r="X47" s="14" t="str">
        <f>VLOOKUP(A47,'[1]tong d1-d2'!$A$7:$J$503,10,0)</f>
        <v>4094/QĐ-ĐHKT ngày 16/12/2016 của Hiệu trưởng Trường ĐHKT</v>
      </c>
      <c r="Y47" s="5" t="e">
        <f>VLOOKUP(A47,'[4]chen TL'!$D$2:$BD$77,53,0)</f>
        <v>#N/A</v>
      </c>
      <c r="Z47" s="2" t="e">
        <f>VLOOKUP(A47,'[4]chen TL'!$D$2:$R$83,15,0)</f>
        <v>#N/A</v>
      </c>
      <c r="AA47" s="2" t="e">
        <f>VLOOKUP(A47,'[4]chen TL'!$D$2:$U$83,18,0)</f>
        <v>#N/A</v>
      </c>
      <c r="AB47" s="2" t="e">
        <f>VLOOKUP(A47,'[4]chen TL'!$D$2:$X$83,21,0)</f>
        <v>#N/A</v>
      </c>
      <c r="AC47" s="2" t="e">
        <f>VLOOKUP(A47,'[4]chen TL'!$D$2:$AA$83,24,0)</f>
        <v>#N/A</v>
      </c>
      <c r="AD47" s="2" t="e">
        <f>VLOOKUP(A47,'[4]chen TL'!$D$2:$AD$83,27,0)</f>
        <v>#N/A</v>
      </c>
      <c r="AE47" s="2" t="e">
        <f>VLOOKUP(A47,'[4]chen TL'!$D$2:$AT$83,43,0)</f>
        <v>#N/A</v>
      </c>
      <c r="AF47" s="1" t="s">
        <v>442</v>
      </c>
      <c r="AG47" s="46" t="s">
        <v>443</v>
      </c>
      <c r="AH47" s="5">
        <v>6075</v>
      </c>
      <c r="AK47" s="4" t="e">
        <f>VLOOKUP(A47,#REF!,16,0)</f>
        <v>#REF!</v>
      </c>
    </row>
    <row r="48" spans="1:37" ht="78" customHeight="1" x14ac:dyDescent="0.25">
      <c r="A48" s="13" t="str">
        <f t="shared" si="0"/>
        <v>Hoàng Thái Nam 19/05/1985</v>
      </c>
      <c r="B48" s="15">
        <v>42</v>
      </c>
      <c r="C48" s="14">
        <v>17058081</v>
      </c>
      <c r="D48" s="44" t="s">
        <v>444</v>
      </c>
      <c r="E48" s="45" t="s">
        <v>165</v>
      </c>
      <c r="F48" s="23" t="s">
        <v>445</v>
      </c>
      <c r="G48" s="29" t="s">
        <v>446</v>
      </c>
      <c r="H48" s="14" t="s">
        <v>447</v>
      </c>
      <c r="I48" s="15" t="s">
        <v>165</v>
      </c>
      <c r="J48" s="15" t="s">
        <v>146</v>
      </c>
      <c r="K48" s="15" t="s">
        <v>147</v>
      </c>
      <c r="L48" s="15">
        <v>60340102</v>
      </c>
      <c r="M48" s="2" t="s">
        <v>35</v>
      </c>
      <c r="N48" s="2"/>
      <c r="O48" s="15" t="s">
        <v>448</v>
      </c>
      <c r="P48" s="15" t="s">
        <v>449</v>
      </c>
      <c r="Q48" s="15" t="s">
        <v>150</v>
      </c>
      <c r="R48" s="15" t="s">
        <v>450</v>
      </c>
      <c r="S48" s="2"/>
      <c r="T48" s="2"/>
      <c r="U48" s="6"/>
      <c r="V48" s="31"/>
      <c r="W48" s="2" t="s">
        <v>31</v>
      </c>
      <c r="X48" s="14" t="s">
        <v>152</v>
      </c>
      <c r="Y48" s="5" t="e">
        <f>VLOOKUP(A48,'[4]chen TL'!$D$2:$BD$77,53,0)</f>
        <v>#N/A</v>
      </c>
      <c r="Z48" s="2" t="e">
        <f>VLOOKUP(A48,'[4]chen TL'!$D$2:$R$83,15,0)</f>
        <v>#N/A</v>
      </c>
      <c r="AA48" s="2" t="e">
        <f>VLOOKUP(A48,'[4]chen TL'!$D$2:$U$83,18,0)</f>
        <v>#N/A</v>
      </c>
      <c r="AB48" s="2" t="e">
        <f>VLOOKUP(A48,'[4]chen TL'!$D$2:$X$83,21,0)</f>
        <v>#N/A</v>
      </c>
      <c r="AC48" s="2" t="e">
        <f>VLOOKUP(A48,'[4]chen TL'!$D$2:$AA$83,24,0)</f>
        <v>#N/A</v>
      </c>
      <c r="AD48" s="2" t="e">
        <f>VLOOKUP(A48,'[4]chen TL'!$D$2:$AD$83,27,0)</f>
        <v>#N/A</v>
      </c>
      <c r="AE48" s="2" t="e">
        <f>VLOOKUP(A48,'[4]chen TL'!$D$2:$AT$83,43,0)</f>
        <v>#N/A</v>
      </c>
      <c r="AF48" s="1" t="s">
        <v>451</v>
      </c>
      <c r="AG48" s="46" t="s">
        <v>452</v>
      </c>
      <c r="AK48" s="4" t="e">
        <f>VLOOKUP(A48,#REF!,16,0)</f>
        <v>#REF!</v>
      </c>
    </row>
    <row r="49" spans="1:37" ht="81" customHeight="1" x14ac:dyDescent="0.25">
      <c r="A49" s="13" t="str">
        <f t="shared" si="0"/>
        <v>Đặng Công Hoan 06/11/1983</v>
      </c>
      <c r="B49" s="15">
        <v>43</v>
      </c>
      <c r="C49" s="14">
        <f>VLOOKUP(A49,'[1]tong d1-d2'!$A$7:$C$503,3,0)</f>
        <v>16055251</v>
      </c>
      <c r="D49" s="43" t="s">
        <v>459</v>
      </c>
      <c r="E49" s="42" t="s">
        <v>457</v>
      </c>
      <c r="F49" s="23" t="str">
        <f t="shared" si="1"/>
        <v>Đặng Công Hoan</v>
      </c>
      <c r="G49" s="42" t="s">
        <v>458</v>
      </c>
      <c r="H49" s="14" t="str">
        <f>VLOOKUP(A49,'[1]tong d1-d2'!$A$7:$G$503,7,0)</f>
        <v>Hà Nội</v>
      </c>
      <c r="I49" s="15" t="str">
        <f>VLOOKUP(A49,'[1]tong d1-d2'!$A$7:$E$503,5,0)</f>
        <v>Nam</v>
      </c>
      <c r="J49" s="15" t="str">
        <f>VLOOKUP(A49,'[2]fie nguon'!$C$2:$H$462,6,0)</f>
        <v>Quản trị kinh doanh</v>
      </c>
      <c r="K49" s="15" t="str">
        <f>VLOOKUP(A49,'[2]fie nguon'!$C$2:$J$462,8,0)</f>
        <v>QH-2016-E</v>
      </c>
      <c r="L49" s="15" t="str">
        <f>VLOOKUP(A49,'[2]fie nguon'!$C$2:$I$462,7,0)</f>
        <v>60340102</v>
      </c>
      <c r="M49" s="2"/>
      <c r="N49" s="2"/>
      <c r="O49" s="15" t="str">
        <f>VLOOKUP(A49,'[2]fie nguon'!$C$2:$L$462,10,0)</f>
        <v>Đào tạo nhân viên kinh doanh của Tổng công ty Cổ phần Bưu chính Viettel</v>
      </c>
      <c r="P49" s="15" t="str">
        <f>VLOOKUP(A49,'[2]fie nguon'!$C$2:$M$462,11,0)</f>
        <v>TS. Đỗ Xuân Trường</v>
      </c>
      <c r="Q49" s="15" t="str">
        <f>VLOOKUP(A49,'[2]fie nguon'!$C$2:$N$462,12,0)</f>
        <v>Trường ĐHKT - ĐHQGHN</v>
      </c>
      <c r="R49" s="15" t="str">
        <f>VLOOKUP(A49,'[2]fie nguon'!$C$2:$R$462,16,0)</f>
        <v>1014/ĐHKT-QĐ ngày 17/04/2018</v>
      </c>
      <c r="S49" s="2" t="e">
        <f>VLOOKUP(A49,'[4]chen TL'!$D$2:$AI$83,32,0)</f>
        <v>#N/A</v>
      </c>
      <c r="T49" s="2" t="e">
        <f>VLOOKUP(#REF!,'[4]chen TL'!$D$2:$AD$83,27,0)</f>
        <v>#REF!</v>
      </c>
      <c r="U49" s="6" t="e">
        <f>VLOOKUP(A49,'[4]chen TL'!$D$2:$AL$83,35,0)</f>
        <v>#N/A</v>
      </c>
      <c r="V49" s="31" t="e">
        <f t="shared" si="2"/>
        <v>#N/A</v>
      </c>
      <c r="W49" s="2"/>
      <c r="X49" s="14" t="str">
        <f>VLOOKUP(A49,'[1]tong d1-d2'!$A$7:$J$503,10,0)</f>
        <v>4094/QĐ-ĐHKT ngày 16/12/2016 của Hiệu trưởng Trường ĐHKT</v>
      </c>
      <c r="Y49" s="5" t="e">
        <f>VLOOKUP(A49,'[4]chen TL'!$D$2:$BD$77,53,0)</f>
        <v>#N/A</v>
      </c>
      <c r="Z49" s="2" t="e">
        <f>VLOOKUP(A49,'[4]chen TL'!$D$2:$R$83,15,0)</f>
        <v>#N/A</v>
      </c>
      <c r="AA49" s="2" t="e">
        <f>VLOOKUP(A49,'[4]chen TL'!$D$2:$U$83,18,0)</f>
        <v>#N/A</v>
      </c>
      <c r="AB49" s="2" t="e">
        <f>VLOOKUP(A49,'[4]chen TL'!$D$2:$X$83,21,0)</f>
        <v>#N/A</v>
      </c>
      <c r="AC49" s="2" t="e">
        <f>VLOOKUP(A49,'[4]chen TL'!$D$2:$AA$83,24,0)</f>
        <v>#N/A</v>
      </c>
      <c r="AD49" s="2" t="e">
        <f>VLOOKUP(A49,'[4]chen TL'!$D$2:$AD$83,27,0)</f>
        <v>#N/A</v>
      </c>
      <c r="AE49" s="2" t="e">
        <f>VLOOKUP(A49,'[4]chen TL'!$D$2:$AT$83,43,0)</f>
        <v>#N/A</v>
      </c>
      <c r="AF49" s="1"/>
      <c r="AG49" s="46"/>
      <c r="AK49" s="4" t="e">
        <f>VLOOKUP(A49,#REF!,16,0)</f>
        <v>#REF!</v>
      </c>
    </row>
    <row r="50" spans="1:37" ht="63" customHeight="1" x14ac:dyDescent="0.25">
      <c r="A50" s="13" t="str">
        <f t="shared" si="0"/>
        <v>Nguyễn Thị Kim Loan 29/06/1990</v>
      </c>
      <c r="B50" s="15">
        <v>44</v>
      </c>
      <c r="C50" s="14">
        <f>VLOOKUP(A50,'[1]tong d1-d2'!$A$7:$C$503,3,0)</f>
        <v>16055467</v>
      </c>
      <c r="D50" s="44" t="s">
        <v>460</v>
      </c>
      <c r="E50" s="45" t="s">
        <v>461</v>
      </c>
      <c r="F50" s="23" t="str">
        <f t="shared" si="1"/>
        <v>Nguyễn Thị Kim Loan</v>
      </c>
      <c r="G50" s="29" t="s">
        <v>462</v>
      </c>
      <c r="H50" s="14" t="str">
        <f>VLOOKUP(A50,'[1]tong d1-d2'!$A$7:$G$503,7,0)</f>
        <v>Hưng Yên</v>
      </c>
      <c r="I50" s="15" t="str">
        <f>VLOOKUP(A50,'[1]tong d1-d2'!$A$7:$E$503,5,0)</f>
        <v>Nữ</v>
      </c>
      <c r="J50" s="15" t="str">
        <f>VLOOKUP(A50,'[2]fie nguon'!$C$2:$H$462,6,0)</f>
        <v>Tài chính - Ngân hàng</v>
      </c>
      <c r="K50" s="15" t="str">
        <f>VLOOKUP(A50,'[2]fie nguon'!$C$2:$J$462,8,0)</f>
        <v>QH-2016-E</v>
      </c>
      <c r="L50" s="15" t="str">
        <f>VLOOKUP(A50,'[2]fie nguon'!$C$2:$I$462,7,0)</f>
        <v>60340201</v>
      </c>
      <c r="M50" s="2"/>
      <c r="N50" s="2"/>
      <c r="O50" s="15" t="str">
        <f>VLOOKUP(A50,'[2]fie nguon'!$C$2:$L$462,10,0)</f>
        <v>Phát triển thương hiệu định hướng khách hàng tại Ngân hàng TMCP Tiên Phong (TPBank)</v>
      </c>
      <c r="P50" s="15" t="str">
        <f>VLOOKUP(A50,'[2]fie nguon'!$C$2:$M$462,11,0)</f>
        <v>TS. Đỗ Hoài Linh</v>
      </c>
      <c r="Q50" s="15" t="str">
        <f>VLOOKUP(A50,'[2]fie nguon'!$C$2:$N$462,12,0)</f>
        <v>Trường ĐH Kinh tế Quốc dân</v>
      </c>
      <c r="R50" s="15" t="str">
        <f>VLOOKUP(A50,'[2]fie nguon'!$C$2:$R$462,16,0)</f>
        <v>1097/ĐHKT-QĐ ngày 17/04/2018</v>
      </c>
      <c r="S50" s="2" t="e">
        <f>VLOOKUP(A50,'[4]chen TL'!$D$2:$AI$83,32,0)</f>
        <v>#N/A</v>
      </c>
      <c r="T50" s="2" t="e">
        <f>VLOOKUP(#REF!,'[4]chen TL'!$D$2:$AD$83,27,0)</f>
        <v>#REF!</v>
      </c>
      <c r="U50" s="6" t="e">
        <f>VLOOKUP(A50,'[4]chen TL'!$D$2:$AL$83,35,0)</f>
        <v>#N/A</v>
      </c>
      <c r="V50" s="31" t="e">
        <f t="shared" si="2"/>
        <v>#N/A</v>
      </c>
      <c r="W50" s="2" t="s">
        <v>31</v>
      </c>
      <c r="X50" s="14" t="str">
        <f>VLOOKUP(A50,'[1]tong d1-d2'!$A$7:$J$503,10,0)</f>
        <v>4094/QĐ-ĐHKT ngày 16/12/2016 của Hiệu trưởng Trường ĐHKT</v>
      </c>
      <c r="Y50" s="5" t="e">
        <f>VLOOKUP(A50,'[4]chen TL'!$D$2:$BD$77,53,0)</f>
        <v>#N/A</v>
      </c>
      <c r="Z50" s="2" t="e">
        <f>VLOOKUP(A50,'[4]chen TL'!$D$2:$R$83,15,0)</f>
        <v>#N/A</v>
      </c>
      <c r="AA50" s="2" t="e">
        <f>VLOOKUP(A50,'[4]chen TL'!$D$2:$U$83,18,0)</f>
        <v>#N/A</v>
      </c>
      <c r="AB50" s="2" t="e">
        <f>VLOOKUP(A50,'[4]chen TL'!$D$2:$X$83,21,0)</f>
        <v>#N/A</v>
      </c>
      <c r="AC50" s="2" t="e">
        <f>VLOOKUP(A50,'[4]chen TL'!$D$2:$AA$83,24,0)</f>
        <v>#N/A</v>
      </c>
      <c r="AD50" s="2" t="e">
        <f>VLOOKUP(A50,'[4]chen TL'!$D$2:$AD$83,27,0)</f>
        <v>#N/A</v>
      </c>
      <c r="AE50" s="2" t="e">
        <f>VLOOKUP(A50,'[4]chen TL'!$D$2:$AT$83,43,0)</f>
        <v>#N/A</v>
      </c>
      <c r="AF50" s="1" t="s">
        <v>463</v>
      </c>
      <c r="AG50" s="46" t="s">
        <v>464</v>
      </c>
      <c r="AH50" s="4">
        <v>6075</v>
      </c>
      <c r="AK50" s="4" t="e">
        <f>VLOOKUP(A50,#REF!,16,0)</f>
        <v>#REF!</v>
      </c>
    </row>
    <row r="51" spans="1:37" ht="89.25" customHeight="1" x14ac:dyDescent="0.25">
      <c r="A51" s="13" t="str">
        <f t="shared" si="0"/>
        <v>Ngô Hồng Vượng 25/03/1984</v>
      </c>
      <c r="B51" s="15">
        <v>45</v>
      </c>
      <c r="C51" s="14">
        <v>17058102</v>
      </c>
      <c r="D51" s="44" t="s">
        <v>465</v>
      </c>
      <c r="E51" s="45" t="s">
        <v>466</v>
      </c>
      <c r="F51" s="23" t="s">
        <v>468</v>
      </c>
      <c r="G51" s="29" t="s">
        <v>467</v>
      </c>
      <c r="H51" s="14" t="s">
        <v>359</v>
      </c>
      <c r="I51" s="15" t="s">
        <v>165</v>
      </c>
      <c r="J51" s="15" t="s">
        <v>146</v>
      </c>
      <c r="K51" s="15" t="s">
        <v>147</v>
      </c>
      <c r="L51" s="15">
        <v>60340102</v>
      </c>
      <c r="M51" s="2" t="s">
        <v>35</v>
      </c>
      <c r="N51" s="2"/>
      <c r="O51" s="15" t="s">
        <v>469</v>
      </c>
      <c r="P51" s="15" t="s">
        <v>233</v>
      </c>
      <c r="Q51" s="15" t="s">
        <v>150</v>
      </c>
      <c r="R51" s="15" t="s">
        <v>470</v>
      </c>
      <c r="S51" s="2"/>
      <c r="T51" s="2"/>
      <c r="U51" s="6"/>
      <c r="V51" s="31"/>
      <c r="W51" s="2" t="s">
        <v>31</v>
      </c>
      <c r="X51" s="14" t="s">
        <v>152</v>
      </c>
      <c r="Y51" s="5" t="e">
        <f>VLOOKUP(A51,'[4]chen TL'!$D$2:$BD$77,53,0)</f>
        <v>#N/A</v>
      </c>
      <c r="Z51" s="2" t="e">
        <f>VLOOKUP(A51,'[4]chen TL'!$D$2:$R$83,15,0)</f>
        <v>#N/A</v>
      </c>
      <c r="AA51" s="2" t="e">
        <f>VLOOKUP(A51,'[4]chen TL'!$D$2:$U$83,18,0)</f>
        <v>#N/A</v>
      </c>
      <c r="AB51" s="2" t="e">
        <f>VLOOKUP(A51,'[4]chen TL'!$D$2:$X$83,21,0)</f>
        <v>#N/A</v>
      </c>
      <c r="AC51" s="2" t="e">
        <f>VLOOKUP(A51,'[4]chen TL'!$D$2:$AA$83,24,0)</f>
        <v>#N/A</v>
      </c>
      <c r="AD51" s="2" t="e">
        <f>VLOOKUP(A51,'[4]chen TL'!$D$2:$AD$83,27,0)</f>
        <v>#N/A</v>
      </c>
      <c r="AE51" s="2" t="e">
        <f>VLOOKUP(A51,'[4]chen TL'!$D$2:$AT$83,43,0)</f>
        <v>#N/A</v>
      </c>
      <c r="AF51" s="1" t="s">
        <v>471</v>
      </c>
      <c r="AG51" s="46" t="s">
        <v>472</v>
      </c>
      <c r="AK51" s="4" t="e">
        <f>VLOOKUP(A51,#REF!,16,0)</f>
        <v>#REF!</v>
      </c>
    </row>
    <row r="52" spans="1:37" ht="63" customHeight="1" x14ac:dyDescent="0.25">
      <c r="A52" s="13" t="str">
        <f t="shared" ref="A52:A57" si="3">TRIM(F52)&amp;" "&amp;TRIM(G52)</f>
        <v xml:space="preserve"> </v>
      </c>
      <c r="X52" s="4"/>
      <c r="AG52" s="2"/>
      <c r="AH52" s="2"/>
    </row>
    <row r="53" spans="1:37" x14ac:dyDescent="0.25">
      <c r="A53" s="13" t="str">
        <f t="shared" si="3"/>
        <v xml:space="preserve"> </v>
      </c>
      <c r="X53" s="4"/>
      <c r="AG53" s="2"/>
      <c r="AH53" s="2"/>
    </row>
    <row r="54" spans="1:37" x14ac:dyDescent="0.25">
      <c r="A54" s="13" t="str">
        <f t="shared" si="3"/>
        <v xml:space="preserve"> </v>
      </c>
      <c r="X54" s="4"/>
      <c r="AG54" s="2"/>
      <c r="AH54" s="2"/>
    </row>
    <row r="55" spans="1:37" x14ac:dyDescent="0.25">
      <c r="A55" s="13" t="str">
        <f t="shared" si="3"/>
        <v xml:space="preserve"> </v>
      </c>
      <c r="X55" s="4"/>
      <c r="AG55" s="2"/>
      <c r="AH55" s="2"/>
    </row>
    <row r="56" spans="1:37" x14ac:dyDescent="0.25">
      <c r="A56" s="13" t="str">
        <f t="shared" si="3"/>
        <v xml:space="preserve"> </v>
      </c>
      <c r="X56" s="4"/>
      <c r="AG56" s="2"/>
      <c r="AH56" s="2"/>
    </row>
    <row r="57" spans="1:37" x14ac:dyDescent="0.25">
      <c r="A57" s="13" t="str">
        <f t="shared" si="3"/>
        <v xml:space="preserve"> </v>
      </c>
      <c r="X57" s="4"/>
      <c r="AG57" s="2"/>
      <c r="AH57" s="2"/>
    </row>
  </sheetData>
  <mergeCells count="1">
    <mergeCell ref="B4:AF4"/>
  </mergeCells>
  <hyperlinks>
    <hyperlink ref="AG7" r:id="rId1"/>
    <hyperlink ref="AG8" r:id="rId2"/>
    <hyperlink ref="AG9" r:id="rId3"/>
    <hyperlink ref="AG10" r:id="rId4"/>
    <hyperlink ref="AG11" r:id="rId5"/>
    <hyperlink ref="AG12" r:id="rId6"/>
    <hyperlink ref="AG13" r:id="rId7"/>
    <hyperlink ref="AG14" r:id="rId8"/>
    <hyperlink ref="AG15" r:id="rId9"/>
    <hyperlink ref="AG16" r:id="rId10"/>
    <hyperlink ref="AG19" r:id="rId11"/>
    <hyperlink ref="AG20" r:id="rId12"/>
    <hyperlink ref="AG21" r:id="rId13"/>
    <hyperlink ref="AG22" r:id="rId14"/>
    <hyperlink ref="AG23" r:id="rId15"/>
    <hyperlink ref="AG24" r:id="rId16"/>
    <hyperlink ref="AG27" r:id="rId17"/>
    <hyperlink ref="AG28" r:id="rId18"/>
    <hyperlink ref="AG26" r:id="rId19"/>
    <hyperlink ref="AG29" r:id="rId20"/>
    <hyperlink ref="AG30" r:id="rId21"/>
    <hyperlink ref="AG31" r:id="rId22"/>
    <hyperlink ref="AG32" r:id="rId23"/>
    <hyperlink ref="AG33" r:id="rId24"/>
    <hyperlink ref="AG34" r:id="rId25"/>
    <hyperlink ref="AG35" r:id="rId26"/>
    <hyperlink ref="AG36" r:id="rId27"/>
    <hyperlink ref="AG37" r:id="rId28"/>
    <hyperlink ref="AG38" r:id="rId29"/>
    <hyperlink ref="AG39" r:id="rId30"/>
    <hyperlink ref="AG40" r:id="rId31"/>
    <hyperlink ref="AG41" r:id="rId32"/>
    <hyperlink ref="AG42" r:id="rId33"/>
    <hyperlink ref="AG43" r:id="rId34"/>
    <hyperlink ref="AG44" r:id="rId35"/>
    <hyperlink ref="AG46" r:id="rId36"/>
    <hyperlink ref="AG47" r:id="rId37"/>
    <hyperlink ref="AG48" r:id="rId38"/>
    <hyperlink ref="AG17" r:id="rId39"/>
    <hyperlink ref="AG25" r:id="rId40"/>
    <hyperlink ref="AG50" r:id="rId41"/>
    <hyperlink ref="AG51" r:id="rId42"/>
  </hyperlinks>
  <pageMargins left="0.19685039370078741" right="0.19685039370078741" top="0.51181102362204722" bottom="0.51181102362204722" header="0" footer="0"/>
  <pageSetup paperSize="9" scale="60" orientation="portrait" r:id="rId43"/>
  <headerFooter>
    <oddFooter>&amp;CTrang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DS xet kiem tra hs TN 30.7</vt:lpstr>
      <vt:lpstr>DS full D2.2019</vt:lpstr>
      <vt:lpstr>Danh sach</vt:lpstr>
      <vt:lpstr>DS gui KHTC</vt:lpstr>
      <vt:lpstr>'Danh sach'!Print_Area</vt:lpstr>
      <vt:lpstr>'DS full D2.2019'!Print_Area</vt:lpstr>
      <vt:lpstr>'DS gui KHTC'!Print_Area</vt:lpstr>
      <vt:lpstr>'DS xet kiem tra hs TN 30.7'!Print_Area</vt:lpstr>
      <vt:lpstr>'Danh sach'!Print_Titles</vt:lpstr>
      <vt:lpstr>'DS full D2.2019'!Print_Titles</vt:lpstr>
      <vt:lpstr>'DS gui KHTC'!Print_Titles</vt:lpstr>
      <vt:lpstr>'DS xet kiem tra hs TN 30.7'!Print_Titles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andongnhi</cp:lastModifiedBy>
  <cp:lastPrinted>2019-09-09T09:55:10Z</cp:lastPrinted>
  <dcterms:created xsi:type="dcterms:W3CDTF">2014-09-19T09:59:09Z</dcterms:created>
  <dcterms:modified xsi:type="dcterms:W3CDTF">2019-09-17T01:57:29Z</dcterms:modified>
</cp:coreProperties>
</file>